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in_srv_file\users\335a\For_all\Годовой отчет за 2020 год\04. Отчет за 2020 год\На ПРАВИТЕЛЬСТВО\"/>
    </mc:Choice>
  </mc:AlternateContent>
  <bookViews>
    <workbookView xWindow="720" yWindow="492" windowWidth="27552" windowHeight="11928"/>
  </bookViews>
  <sheets>
    <sheet name="Результат 1" sheetId="1" r:id="rId1"/>
    <sheet name="Лист1" sheetId="2" r:id="rId2"/>
  </sheets>
  <definedNames>
    <definedName name="_xlnm._FilterDatabase" localSheetId="0" hidden="1">'Результат 1'!$A$7:$J$89</definedName>
    <definedName name="_xlnm.Print_Titles" localSheetId="0">'Результат 1'!$6:$7</definedName>
  </definedNames>
  <calcPr calcId="152511"/>
</workbook>
</file>

<file path=xl/calcChain.xml><?xml version="1.0" encoding="utf-8"?>
<calcChain xmlns="http://schemas.openxmlformats.org/spreadsheetml/2006/main">
  <c r="C85" i="1" l="1"/>
  <c r="D85" i="1"/>
  <c r="C79" i="1"/>
  <c r="C74" i="1"/>
  <c r="D74" i="1"/>
  <c r="C68" i="1"/>
  <c r="C60" i="1"/>
  <c r="C56" i="1"/>
  <c r="C46" i="1"/>
  <c r="C42" i="1"/>
  <c r="C37" i="1"/>
  <c r="C26" i="1"/>
  <c r="C20" i="1"/>
  <c r="C8" i="1"/>
  <c r="D79" i="1"/>
  <c r="C89" i="1" l="1"/>
  <c r="G68" i="1"/>
  <c r="D68" i="1"/>
  <c r="D60" i="1"/>
  <c r="G46" i="1"/>
  <c r="D46" i="1"/>
  <c r="G42" i="1"/>
  <c r="D42" i="1"/>
  <c r="G37" i="1"/>
  <c r="D37" i="1"/>
  <c r="G26" i="1"/>
  <c r="D26" i="1"/>
  <c r="G20" i="1"/>
  <c r="D20" i="1"/>
  <c r="D8" i="1"/>
  <c r="G8" i="1"/>
  <c r="H8" i="1" s="1"/>
  <c r="D86" i="2" l="1"/>
  <c r="E86" i="2" s="1"/>
  <c r="C86" i="2"/>
  <c r="H85" i="2"/>
  <c r="I85" i="2" s="1"/>
  <c r="E85" i="2"/>
  <c r="I84" i="2"/>
  <c r="H84" i="2"/>
  <c r="E84" i="2"/>
  <c r="H83" i="2"/>
  <c r="I83" i="2" s="1"/>
  <c r="E83" i="2"/>
  <c r="G82" i="2"/>
  <c r="H82" i="2" s="1"/>
  <c r="I82" i="2" s="1"/>
  <c r="E82" i="2"/>
  <c r="H81" i="2"/>
  <c r="I81" i="2" s="1"/>
  <c r="E81" i="2"/>
  <c r="H80" i="2"/>
  <c r="I80" i="2" s="1"/>
  <c r="E80" i="2"/>
  <c r="I79" i="2"/>
  <c r="H79" i="2"/>
  <c r="E79" i="2"/>
  <c r="H78" i="2"/>
  <c r="I78" i="2" s="1"/>
  <c r="E78" i="2"/>
  <c r="H77" i="2"/>
  <c r="I77" i="2" s="1"/>
  <c r="E77" i="2"/>
  <c r="G76" i="2"/>
  <c r="H76" i="2" s="1"/>
  <c r="I76" i="2" s="1"/>
  <c r="E76" i="2"/>
  <c r="H75" i="2"/>
  <c r="I75" i="2" s="1"/>
  <c r="E75" i="2"/>
  <c r="H74" i="2"/>
  <c r="I74" i="2" s="1"/>
  <c r="E74" i="2"/>
  <c r="H73" i="2"/>
  <c r="I73" i="2" s="1"/>
  <c r="E73" i="2"/>
  <c r="H72" i="2"/>
  <c r="I72" i="2" s="1"/>
  <c r="E72" i="2"/>
  <c r="G71" i="2"/>
  <c r="H71" i="2" s="1"/>
  <c r="I71" i="2" s="1"/>
  <c r="E71" i="2"/>
  <c r="H70" i="2"/>
  <c r="I70" i="2" s="1"/>
  <c r="E70" i="2"/>
  <c r="H69" i="2"/>
  <c r="I69" i="2" s="1"/>
  <c r="E69" i="2"/>
  <c r="H68" i="2"/>
  <c r="I68" i="2" s="1"/>
  <c r="E68" i="2"/>
  <c r="H67" i="2"/>
  <c r="I67" i="2" s="1"/>
  <c r="E67" i="2"/>
  <c r="H66" i="2"/>
  <c r="I66" i="2" s="1"/>
  <c r="E66" i="2"/>
  <c r="G65" i="2"/>
  <c r="H65" i="2" s="1"/>
  <c r="I65" i="2" s="1"/>
  <c r="E65" i="2"/>
  <c r="H64" i="2"/>
  <c r="I64" i="2" s="1"/>
  <c r="E64" i="2"/>
  <c r="H63" i="2"/>
  <c r="I63" i="2" s="1"/>
  <c r="E63" i="2"/>
  <c r="H62" i="2"/>
  <c r="I62" i="2" s="1"/>
  <c r="E62" i="2"/>
  <c r="H61" i="2"/>
  <c r="I61" i="2" s="1"/>
  <c r="E61" i="2"/>
  <c r="H60" i="2"/>
  <c r="I60" i="2" s="1"/>
  <c r="E60" i="2"/>
  <c r="H59" i="2"/>
  <c r="I59" i="2" s="1"/>
  <c r="E59" i="2"/>
  <c r="H58" i="2"/>
  <c r="I58" i="2" s="1"/>
  <c r="E58" i="2"/>
  <c r="G57" i="2"/>
  <c r="H57" i="2" s="1"/>
  <c r="I57" i="2" s="1"/>
  <c r="E57" i="2"/>
  <c r="H56" i="2"/>
  <c r="I56" i="2" s="1"/>
  <c r="E56" i="2"/>
  <c r="I55" i="2"/>
  <c r="H55" i="2"/>
  <c r="E55" i="2"/>
  <c r="H54" i="2"/>
  <c r="I54" i="2" s="1"/>
  <c r="E54" i="2"/>
  <c r="G53" i="2"/>
  <c r="H53" i="2" s="1"/>
  <c r="I53" i="2" s="1"/>
  <c r="E53" i="2"/>
  <c r="H52" i="2"/>
  <c r="I52" i="2" s="1"/>
  <c r="E52" i="2"/>
  <c r="H51" i="2"/>
  <c r="I51" i="2" s="1"/>
  <c r="E51" i="2"/>
  <c r="I50" i="2"/>
  <c r="H50" i="2"/>
  <c r="E50" i="2"/>
  <c r="H49" i="2"/>
  <c r="I49" i="2" s="1"/>
  <c r="E49" i="2"/>
  <c r="H48" i="2"/>
  <c r="I48" i="2" s="1"/>
  <c r="E48" i="2"/>
  <c r="H47" i="2"/>
  <c r="I47" i="2" s="1"/>
  <c r="E47" i="2"/>
  <c r="I46" i="2"/>
  <c r="H46" i="2"/>
  <c r="E46" i="2"/>
  <c r="H45" i="2"/>
  <c r="I45" i="2" s="1"/>
  <c r="E45" i="2"/>
  <c r="H44" i="2"/>
  <c r="I44" i="2" s="1"/>
  <c r="E44" i="2"/>
  <c r="G43" i="2"/>
  <c r="H43" i="2" s="1"/>
  <c r="I43" i="2" s="1"/>
  <c r="E43" i="2"/>
  <c r="H42" i="2"/>
  <c r="I42" i="2" s="1"/>
  <c r="E42" i="2"/>
  <c r="I41" i="2"/>
  <c r="H41" i="2"/>
  <c r="E41" i="2"/>
  <c r="H40" i="2"/>
  <c r="I40" i="2" s="1"/>
  <c r="E40" i="2"/>
  <c r="G39" i="2"/>
  <c r="H39" i="2" s="1"/>
  <c r="I39" i="2" s="1"/>
  <c r="E39" i="2"/>
  <c r="H38" i="2"/>
  <c r="I38" i="2" s="1"/>
  <c r="E38" i="2"/>
  <c r="H37" i="2"/>
  <c r="I37" i="2" s="1"/>
  <c r="E37" i="2"/>
  <c r="H36" i="2"/>
  <c r="I36" i="2" s="1"/>
  <c r="E36" i="2"/>
  <c r="H35" i="2"/>
  <c r="I35" i="2" s="1"/>
  <c r="E35" i="2"/>
  <c r="G34" i="2"/>
  <c r="H34" i="2" s="1"/>
  <c r="I34" i="2" s="1"/>
  <c r="E34" i="2"/>
  <c r="H33" i="2"/>
  <c r="I33" i="2" s="1"/>
  <c r="E33" i="2"/>
  <c r="I32" i="2"/>
  <c r="E32" i="2"/>
  <c r="H31" i="2"/>
  <c r="I31" i="2" s="1"/>
  <c r="E31" i="2"/>
  <c r="H30" i="2"/>
  <c r="I30" i="2" s="1"/>
  <c r="E30" i="2"/>
  <c r="H29" i="2"/>
  <c r="I29" i="2" s="1"/>
  <c r="E29" i="2"/>
  <c r="H28" i="2"/>
  <c r="I28" i="2" s="1"/>
  <c r="E28" i="2"/>
  <c r="H27" i="2"/>
  <c r="I27" i="2" s="1"/>
  <c r="E27" i="2"/>
  <c r="H26" i="2"/>
  <c r="I26" i="2" s="1"/>
  <c r="E26" i="2"/>
  <c r="H25" i="2"/>
  <c r="I25" i="2" s="1"/>
  <c r="E25" i="2"/>
  <c r="H24" i="2"/>
  <c r="I24" i="2" s="1"/>
  <c r="E24" i="2"/>
  <c r="G23" i="2"/>
  <c r="H23" i="2" s="1"/>
  <c r="I23" i="2" s="1"/>
  <c r="E23" i="2"/>
  <c r="H22" i="2"/>
  <c r="I22" i="2" s="1"/>
  <c r="E22" i="2"/>
  <c r="H21" i="2"/>
  <c r="I21" i="2" s="1"/>
  <c r="E21" i="2"/>
  <c r="H20" i="2"/>
  <c r="I20" i="2" s="1"/>
  <c r="E20" i="2"/>
  <c r="H19" i="2"/>
  <c r="I19" i="2" s="1"/>
  <c r="E19" i="2"/>
  <c r="H18" i="2"/>
  <c r="I18" i="2" s="1"/>
  <c r="E18" i="2"/>
  <c r="G17" i="2"/>
  <c r="H17" i="2" s="1"/>
  <c r="I17" i="2" s="1"/>
  <c r="E17" i="2"/>
  <c r="H16" i="2"/>
  <c r="I16" i="2" s="1"/>
  <c r="E16" i="2"/>
  <c r="H15" i="2"/>
  <c r="I15" i="2" s="1"/>
  <c r="E15" i="2"/>
  <c r="H14" i="2"/>
  <c r="I14" i="2" s="1"/>
  <c r="E14" i="2"/>
  <c r="H13" i="2"/>
  <c r="I13" i="2" s="1"/>
  <c r="E13" i="2"/>
  <c r="H12" i="2"/>
  <c r="I12" i="2" s="1"/>
  <c r="E12" i="2"/>
  <c r="H11" i="2"/>
  <c r="I11" i="2" s="1"/>
  <c r="E11" i="2"/>
  <c r="H10" i="2"/>
  <c r="I10" i="2" s="1"/>
  <c r="E10" i="2"/>
  <c r="H9" i="2"/>
  <c r="I9" i="2" s="1"/>
  <c r="E9" i="2"/>
  <c r="H8" i="2"/>
  <c r="I8" i="2" s="1"/>
  <c r="E8" i="2"/>
  <c r="H7" i="2"/>
  <c r="I7" i="2" s="1"/>
  <c r="E7" i="2"/>
  <c r="H6" i="2"/>
  <c r="I6" i="2" s="1"/>
  <c r="E6" i="2"/>
  <c r="G5" i="2"/>
  <c r="E5" i="2"/>
  <c r="G86" i="2" l="1"/>
  <c r="H86" i="2" s="1"/>
  <c r="I86" i="2" s="1"/>
  <c r="H5" i="2"/>
  <c r="I5" i="2" s="1"/>
  <c r="H9" i="1"/>
  <c r="H10" i="1"/>
  <c r="H11" i="1"/>
  <c r="H12" i="1"/>
  <c r="H13" i="1"/>
  <c r="H14" i="1"/>
  <c r="H15" i="1"/>
  <c r="H16" i="1"/>
  <c r="H17" i="1"/>
  <c r="H18" i="1"/>
  <c r="H19" i="1"/>
  <c r="H21" i="1"/>
  <c r="H22" i="1"/>
  <c r="H23" i="1"/>
  <c r="H24" i="1"/>
  <c r="H25" i="1"/>
  <c r="H27" i="1"/>
  <c r="H28" i="1"/>
  <c r="H29" i="1"/>
  <c r="H30" i="1"/>
  <c r="H31" i="1"/>
  <c r="H32" i="1"/>
  <c r="H33" i="1"/>
  <c r="H34" i="1"/>
  <c r="H36" i="1"/>
  <c r="H38" i="1"/>
  <c r="H39" i="1"/>
  <c r="H40" i="1"/>
  <c r="H41" i="1"/>
  <c r="H43" i="1"/>
  <c r="H44" i="1"/>
  <c r="H45" i="1"/>
  <c r="H47" i="1"/>
  <c r="H48" i="1"/>
  <c r="H49" i="1"/>
  <c r="H50" i="1"/>
  <c r="H51" i="1"/>
  <c r="H52" i="1"/>
  <c r="H53" i="1"/>
  <c r="H54" i="1"/>
  <c r="H55" i="1"/>
  <c r="H57" i="1"/>
  <c r="H58" i="1"/>
  <c r="H59" i="1"/>
  <c r="H61" i="1"/>
  <c r="H62" i="1"/>
  <c r="H63" i="1"/>
  <c r="H64" i="1"/>
  <c r="H65" i="1"/>
  <c r="H66" i="1"/>
  <c r="H67" i="1"/>
  <c r="H69" i="1"/>
  <c r="H70" i="1"/>
  <c r="H71" i="1"/>
  <c r="H72" i="1"/>
  <c r="H73" i="1"/>
  <c r="H75" i="1"/>
  <c r="H76" i="1"/>
  <c r="H77" i="1"/>
  <c r="H78" i="1"/>
  <c r="H80" i="1"/>
  <c r="H81" i="1"/>
  <c r="H82" i="1"/>
  <c r="H83" i="1"/>
  <c r="H84" i="1"/>
  <c r="H86" i="1"/>
  <c r="H87" i="1"/>
  <c r="H8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 i="1"/>
  <c r="D89" i="1"/>
  <c r="G85" i="1"/>
  <c r="H85" i="1" s="1"/>
  <c r="G79" i="1"/>
  <c r="H79" i="1" s="1"/>
  <c r="G74" i="1"/>
  <c r="H74" i="1" s="1"/>
  <c r="H68" i="1"/>
  <c r="G60" i="1"/>
  <c r="H60" i="1" s="1"/>
  <c r="G56" i="1"/>
  <c r="H56" i="1" s="1"/>
  <c r="H46" i="1"/>
  <c r="H42" i="1"/>
  <c r="H37" i="1"/>
  <c r="H26" i="1"/>
  <c r="H20" i="1"/>
  <c r="E89" i="1" l="1"/>
  <c r="G89" i="1"/>
  <c r="H89" i="1" s="1"/>
</calcChain>
</file>

<file path=xl/sharedStrings.xml><?xml version="1.0" encoding="utf-8"?>
<sst xmlns="http://schemas.openxmlformats.org/spreadsheetml/2006/main" count="446" uniqueCount="239">
  <si>
    <t>Код</t>
  </si>
  <si>
    <t>Наименование расходов</t>
  </si>
  <si>
    <t>План по закону о бюджете от 21.11.2019 №75-оз (первоначальный)</t>
  </si>
  <si>
    <t>Уточненный план на год</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</si>
  <si>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</si>
  <si>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</si>
  <si>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</si>
  <si>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</si>
  <si>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</si>
  <si>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</si>
  <si>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</si>
  <si>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</si>
  <si>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0105</t>
  </si>
  <si>
    <t>Судебная система</t>
  </si>
  <si>
    <t>0106</t>
  </si>
  <si>
    <t>Обеспечение деятельности финансовых, налоговых и таможенных органов и органов финансового (финансово-бюджетного) надзора</t>
  </si>
  <si>
    <t>0107</t>
  </si>
  <si>
    <t>Обеспечение проведения выборов и референдумов</t>
  </si>
  <si>
    <t>0111</t>
  </si>
  <si>
    <t>Резервные фонды</t>
  </si>
  <si>
    <t>0112</t>
  </si>
  <si>
    <t>Прикладные научные исследования в области общегосударственных вопросов</t>
  </si>
  <si>
    <t>0113</t>
  </si>
  <si>
    <t>Другие общегосударственные вопросы</t>
  </si>
  <si>
    <t>0200</t>
  </si>
  <si>
    <t>Национальная оборона</t>
  </si>
  <si>
    <t>0203</t>
  </si>
  <si>
    <t>Мобилизационная и вневойсковая подготовка</t>
  </si>
  <si>
    <t>0300</t>
  </si>
  <si>
    <t>Национальная безопасность и правоохранительная деятельность</t>
  </si>
  <si>
    <t>0304</t>
  </si>
  <si>
    <t>Органы юстиции</t>
  </si>
  <si>
    <t>0309</t>
  </si>
  <si>
    <t>Защита населения и территории от чрезвычайных ситуаций природного и техногенного характера, гражданская оборона</t>
  </si>
  <si>
    <t>0310</t>
  </si>
  <si>
    <t>Обеспечение пожарной безопасности</t>
  </si>
  <si>
    <t>0311</t>
  </si>
  <si>
    <t>Миграционная политика</t>
  </si>
  <si>
    <t>0314</t>
  </si>
  <si>
    <t>Другие вопросы в области национальной безопасности и правоохранительной деятельности</t>
  </si>
  <si>
    <t>0400</t>
  </si>
  <si>
    <t>Национальная экономика</t>
  </si>
  <si>
    <t>0401</t>
  </si>
  <si>
    <t>Общеэкономические вопросы</t>
  </si>
  <si>
    <t>0404</t>
  </si>
  <si>
    <t>Воспроизводство минерально-сырьевой базы</t>
  </si>
  <si>
    <t>0405</t>
  </si>
  <si>
    <t>Сельское хозяйство и рыболовство</t>
  </si>
  <si>
    <t>0406</t>
  </si>
  <si>
    <t>Водное хозяйство</t>
  </si>
  <si>
    <t>0407</t>
  </si>
  <si>
    <t>Лесное хозяйство</t>
  </si>
  <si>
    <t>0408</t>
  </si>
  <si>
    <t>Транспорт</t>
  </si>
  <si>
    <t>0409</t>
  </si>
  <si>
    <t>Дорожное хозяйство (дорожные фонды)</t>
  </si>
  <si>
    <t>0410</t>
  </si>
  <si>
    <t>Связь и информатика</t>
  </si>
  <si>
    <t>0411</t>
  </si>
  <si>
    <t>Прикладные научные исследования в области национальной экономики</t>
  </si>
  <si>
    <t>0412</t>
  </si>
  <si>
    <t>Другие вопросы в области национальной экономики</t>
  </si>
  <si>
    <t>0500</t>
  </si>
  <si>
    <t>Жилищно-коммунальное хозяйство</t>
  </si>
  <si>
    <t>0501</t>
  </si>
  <si>
    <t>Жилищное хозяйство</t>
  </si>
  <si>
    <t>0502</t>
  </si>
  <si>
    <t>Коммунальное хозяйство</t>
  </si>
  <si>
    <t>0503</t>
  </si>
  <si>
    <t>Благоустройство</t>
  </si>
  <si>
    <t>0505</t>
  </si>
  <si>
    <t>Другие вопросы в области жилищно-коммунального хозяйства</t>
  </si>
  <si>
    <t>0600</t>
  </si>
  <si>
    <t>Охрана окружающей среды</t>
  </si>
  <si>
    <t>0601</t>
  </si>
  <si>
    <t>Экологический контроль</t>
  </si>
  <si>
    <t>0603</t>
  </si>
  <si>
    <t>Охрана объектов растительного и животного мира и среды их обитания</t>
  </si>
  <si>
    <t>0605</t>
  </si>
  <si>
    <t>Другие вопросы в области охраны окружающей среды</t>
  </si>
  <si>
    <t>0700</t>
  </si>
  <si>
    <t>Образование</t>
  </si>
  <si>
    <t>0701</t>
  </si>
  <si>
    <t>Дошкольное образование</t>
  </si>
  <si>
    <t>0702</t>
  </si>
  <si>
    <t>Общее образование</t>
  </si>
  <si>
    <t>0703</t>
  </si>
  <si>
    <t>Дополнительное образование детей</t>
  </si>
  <si>
    <t>0704</t>
  </si>
  <si>
    <t>Среднее профессиональное образование</t>
  </si>
  <si>
    <t>0705</t>
  </si>
  <si>
    <t>Профессиональная подготовка, переподготовка и повышение квалификации</t>
  </si>
  <si>
    <t>0706</t>
  </si>
  <si>
    <t>Высшее образование</t>
  </si>
  <si>
    <t>0707</t>
  </si>
  <si>
    <t>Молодежная политика</t>
  </si>
  <si>
    <t>0708</t>
  </si>
  <si>
    <t>Прикладные научные исследования в области образования</t>
  </si>
  <si>
    <t>0709</t>
  </si>
  <si>
    <t>Другие вопросы в области образования</t>
  </si>
  <si>
    <t>0800</t>
  </si>
  <si>
    <t>Культура, кинематография</t>
  </si>
  <si>
    <t>0801</t>
  </si>
  <si>
    <t>Культура</t>
  </si>
  <si>
    <t>0802</t>
  </si>
  <si>
    <t>Кинематография</t>
  </si>
  <si>
    <t>0804</t>
  </si>
  <si>
    <t>Другие вопросы в области культуры, кинематографии</t>
  </si>
  <si>
    <t>0900</t>
  </si>
  <si>
    <t>Здравоохранение</t>
  </si>
  <si>
    <t>0901</t>
  </si>
  <si>
    <t>Стационарная медицинская помощь</t>
  </si>
  <si>
    <t>0902</t>
  </si>
  <si>
    <t>Амбулаторная помощь</t>
  </si>
  <si>
    <t>0903</t>
  </si>
  <si>
    <t>Медицинская помощь в дневных стационарах всех типов</t>
  </si>
  <si>
    <t>0904</t>
  </si>
  <si>
    <t>Скорая медицинская помощь</t>
  </si>
  <si>
    <t>0905</t>
  </si>
  <si>
    <t>Санаторно-оздоровительная помощь</t>
  </si>
  <si>
    <t>0906</t>
  </si>
  <si>
    <t>Заготовка, переработка, хранение и обеспечение безопасности донорской крови и ее компонентов</t>
  </si>
  <si>
    <t>0909</t>
  </si>
  <si>
    <t>Другие вопросы в области здравоохранения</t>
  </si>
  <si>
    <t>1000</t>
  </si>
  <si>
    <t>Социальная политика</t>
  </si>
  <si>
    <t>1001</t>
  </si>
  <si>
    <t>Пенсионное обеспечение</t>
  </si>
  <si>
    <t>1002</t>
  </si>
  <si>
    <t>Социальное обслуживание населения</t>
  </si>
  <si>
    <t>1003</t>
  </si>
  <si>
    <t>Социальное обеспечение населения</t>
  </si>
  <si>
    <t>1004</t>
  </si>
  <si>
    <t>Охрана семьи и детства</t>
  </si>
  <si>
    <t>1006</t>
  </si>
  <si>
    <t>Другие вопросы в области социальной политики</t>
  </si>
  <si>
    <t>1100</t>
  </si>
  <si>
    <t>Физическая культура и спорт</t>
  </si>
  <si>
    <t>1101</t>
  </si>
  <si>
    <t>Физическая культура</t>
  </si>
  <si>
    <t>1102</t>
  </si>
  <si>
    <t>Массовый спорт</t>
  </si>
  <si>
    <t>1103</t>
  </si>
  <si>
    <t>Спорт высших достижений</t>
  </si>
  <si>
    <t>1105</t>
  </si>
  <si>
    <t>Другие вопросы в области физической культуры и спорта</t>
  </si>
  <si>
    <t>1200</t>
  </si>
  <si>
    <t>Средства массовой информации</t>
  </si>
  <si>
    <t>1201</t>
  </si>
  <si>
    <t>Телевидение и радиовещание</t>
  </si>
  <si>
    <t>1202</t>
  </si>
  <si>
    <t>Периодическая печать и издательства</t>
  </si>
  <si>
    <t>1204</t>
  </si>
  <si>
    <t>Другие вопросы в области средств массовой информации</t>
  </si>
  <si>
    <t>1300</t>
  </si>
  <si>
    <t>Обслуживание государственного (муниципального) долга</t>
  </si>
  <si>
    <t>1301</t>
  </si>
  <si>
    <t>Обслуживание государственного (муниципального) внутреннего долга</t>
  </si>
  <si>
    <t>1400</t>
  </si>
  <si>
    <t>Межбюджетные трансферты общего характера бюджетам бюджетной системы Российской Федерации</t>
  </si>
  <si>
    <t>1401</t>
  </si>
  <si>
    <t>Дотации на выравнивание бюджетной обеспеченности субъектов Российской Федерации и муниципальных образований</t>
  </si>
  <si>
    <t>1402</t>
  </si>
  <si>
    <t>Иные дотации</t>
  </si>
  <si>
    <t>1403</t>
  </si>
  <si>
    <t>Прочие межбюджетные трансферты общего характера</t>
  </si>
  <si>
    <t>Всего расходов</t>
  </si>
  <si>
    <t xml:space="preserve">                                Приложение 2.1 к пояснительной записке</t>
  </si>
  <si>
    <r>
      <t xml:space="preserve">Сведения о фактически произведенных расходах по разделам и подразделам классификации расходов бюджета в сравнении с первоначально утвержденными законом о бюджете значениями и с уточненными значениями с учетом внесенных изменений по Ханты-Мансийскому округу - Югре за 2020 год
                                                                                                                                                                                                                                                                                                            </t>
    </r>
    <r>
      <rPr>
        <sz val="11"/>
        <color rgb="FF000000"/>
        <rFont val="Times New Roman"/>
        <family val="1"/>
        <charset val="204"/>
      </rPr>
      <t>(тыс. рублей)</t>
    </r>
  </si>
  <si>
    <t>Исполнено</t>
  </si>
  <si>
    <t>Отклонение между уточненным планом и  фактическими значениями              (%)</t>
  </si>
  <si>
    <t>Отклонение между первоначально утвержденными показателями расходов и уточненным планом (%)</t>
  </si>
  <si>
    <t>пояснения отклонений уточненного плана на год к первоначально утвержденному плану на год
( + ; -  5% и более)</t>
  </si>
  <si>
    <t>пояснения отклонений исполнения к уточненному  плану на год ( + ; -  5% и более)</t>
  </si>
  <si>
    <t>Расходование средств резервного фонда Правительства автономного округа осуществлялось по другим разделам, подразделам функциональной классификации расходов бюджета.</t>
  </si>
  <si>
    <t>х</t>
  </si>
  <si>
    <t>Снижение уточненного плана на год к первоначально утвержденному плану на год обусловлено перераспределением расходов  по другим разделам, подразделам функциональной классификации расходов бюджета.</t>
  </si>
  <si>
    <t>Увеличение уточненного плана на год к первоначально утвержденному плану на год обусловлено выделением дополнительного финансирования на мероприятия по тушению лесных пожаров и мониторинг пожарной опасности в лесах, в том числе из резервного фонда Правительства автономного округа</t>
  </si>
  <si>
    <t xml:space="preserve">Увеличение уточненного плана на год к первоначально утвержденному плану на год обусловлено выделением дополнительных средств по субвенциям на поддержку животноводства, переработки и реализации продукции животноводства, поддержку мясного скотоводства, переработки и реализации продукции мясного скотоводства, повышение эффективности использования и развитие ресурсного потенциала рыбохозяйственного комплекса в связи с увеличением объема производства продукции </t>
  </si>
  <si>
    <t>Увеличение уточненного плана на год к первоначально утвержденному плану на год обусловлено предоставлением межбюджетного трансферта из бюджета Тюменской области на субсидирование воздушных перевозок, выделением дополнительных бюджетных ассигнований из бюджета автономного округа на поддержку пассажирских перевозок.</t>
  </si>
  <si>
    <t>Низкий процент исполнения расходов к уточненному плану на год объясняется снижением пассажиропотока в связи с введением ограничительных мер по предупреждению распространения новой коронавирусной инфекции.</t>
  </si>
  <si>
    <t>Увеличение уточненного плана на год к первоначально утвержденному плану на год обусловлено переходящим остатком средств дорожного фонда, предоставлением межбюджетных трансфертов из федерального бюджета на дорожную деятельность.</t>
  </si>
  <si>
    <t>Низкий процент исполнения расходов к уточненному плану на год объясняется отсутствием распоряжений на выплату премии по результатам работы за квартал, год Губернатору Ханты-Мансийского автономного округа – Югры</t>
  </si>
  <si>
    <t>Увеличение уточненного плана на год к первоначально утвержденному плану на год обусловлено увеличением расходов на функционирование Центра управленческих компетенций в составе АУ «Региональный институт управления»</t>
  </si>
  <si>
    <r>
      <t xml:space="preserve">Увеличение уточненного плана на год к первоначально утвержденному плану на год обусловлено выделением средств </t>
    </r>
    <r>
      <rPr>
        <sz val="11"/>
        <rFont val="Times New Roman"/>
        <family val="1"/>
        <charset val="204"/>
      </rPr>
      <t xml:space="preserve">на реализацию мероприятий, связанных с обеспечением санитарно-эпидемиологической безопасности при подготовке и проведению общероссийского голосования по вопросу одобрения изменений в Конституцию РФ за счет средств резервного фонда Правительства Российской Федерации; на реализацию мероприятий, направленных на приобретение средств индивидуальной и коллективной защиты для сотрудников исполнительных органов государственной власти Ханты-Мансийского автономного округа – Югры, органов местного самоуправления муниципальных образований Ханты-Мансийского автономного округа – Югры и их подведомственных учреждений; </t>
    </r>
    <r>
      <rPr>
        <sz val="11"/>
        <color rgb="FF000000"/>
        <rFont val="Times New Roman"/>
        <family val="1"/>
        <charset val="204"/>
      </rPr>
      <t>на организацию транспортного обслуживания членов Правительства автономного округа</t>
    </r>
  </si>
  <si>
    <t>Увеличение уточненного плана на год к первоначально утвержденному плану на год обусловлено увеличением бюджетных ассигнований на предоставление субсидии из бюджета автономного округа в бюджеты муниципальных образований на реализацию полномочий в области жилищных отношений, на обеспечение устойчивого сокращения непригодного для проживания жилищного фонда, для достижения намеченных целевых показателей государственной программы "Развитие жилищной сферы".</t>
  </si>
  <si>
    <t>Увеличение уточненного плана на год к первоначально утвержденному плану на год обусловлено предоставлением бюджетных инвестиций в уставный капитал акционерного общества "Ипотечное агентство Югры" в целях формирования фонда наемных домов на территории Ханты-Мансийского автономного округа – Югры".</t>
  </si>
  <si>
    <t>Снижение уточненного плана на год к первоначально утвержденному плану на год обусловлено   передачей в раздел 0412 бюджетных ассигнований на реализацию плана мероприятий  по переходу к централизованной системе организации МФЦ  предоставления государственных и муниципальных услуг в  автономном округе</t>
  </si>
  <si>
    <t>Увеличение уточненного плана на год к первоначально утвержденному плану на год обусловлено предоставлением муниципальным образованиям автономного округа дополнительных средств дотации на поддержку мер по обепечению сбалансированности месных бюджетов на финансовое обеспечение мероприятий, связанных с профилактикой и устранением последствий распространения новой коронавирусной инфекции, а также предоставлением средств из федерального бюджета дотаций на премирование победителей Всероссийского конкурса "Лучшая муниципальная практика" (в том  числе за счет средств резервного фонда Президента Российской Федерации),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</si>
  <si>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Увеличение уточненного плана на год к первоначально утвержденному плану на год обусловлено предоставлением муниципальным образованиям автономного округа иных межбюджетных транфертов за счет бюджетных ассигнований резервного  фонда  Правительства Ханты-Мансийского автономного округа - Югры на финансовое обеспечение мероприятий, связанных с профилактикой и устранением последствий распространения новой коронавирусной инфекции, а также увеличением объема иных межбюджетных трансфертов на возмещение (компенсацию) части расходов по доставке в муниципальные образования о автономного округа продукции (товаров), необходимой для обеспечения жизнедеятельности населения муниципальных образований  автономного округа, отнесенных к территориям с ограниченными сроками завоза грузов</t>
  </si>
  <si>
    <t>Увеличение уточненного плана на год к первоначально утвержденному плану на год обусловлено выделением дополнительных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t>
  </si>
  <si>
    <t>Снижение уточненного плана на год к первоначально утвержденному плану на год обусловлено перераспределением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t>
  </si>
  <si>
    <t>Низкий процент исполнения расходов к уточненному плану на год объясняется изменением с 1 ноября 2020 года порядка осуществления стимулирующих выплат к заработной плате медицинским и иным работникам, участвующих в оказании медицинской помощи гражданам, у которых выявлена новая коронавирусная инфекция, путем предоставления специальной социальной выплаты за счет средств Федерального фонда социального страхования.</t>
  </si>
  <si>
    <t>Снижение уточненного плана на год к первоначально утвержденному плану на год обусловлено перераспределением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 в связи с приостановлением оказания услуг по санаторно-курортному лечению, в результате введения ограничительных мер по предотвращению завоза и распространения новой коронавирусной инфекции.</t>
  </si>
  <si>
    <t>Снижение уточненного плана на год к первоначально утвержденному плану на год обусловлено перераспределением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 так как в связи с карантинными мероприятиями количество доноров и объемы заготавливаемой крови были сокращены.</t>
  </si>
  <si>
    <t xml:space="preserve">Увеличение уточненного плана на год к первоначально утвержденному плану на год обусловлено выделением средств из резервного фонда Правительства автономного округа на реализацию наказов избирателей депутатам Думы автономного округа </t>
  </si>
  <si>
    <t>Увеличение уточненного плана на год к первоначально утвержденному плану на год обусловлено установлением новой меры поддержки в виде ежемесячной денежной выплаты на ребенка в возрасте от трех до семи лет, изменением условий предоставления ежемесячной денежной выплаты при рождении третьего или последующих детей, выделением бюджетных ассигнований из резервного фонда Правительства РФ на осуществление ежемесячных выплат на ребенка в возрасте от 3 до 7 лет,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t>
  </si>
  <si>
    <t>Увеличение уточненного плана на год к первоначально утвержденному плану на год обусловлено выделением дополнительных средств на единовременное пособие в размере годового денежного содержания Губернатору Ханты-Мансийского автономного округа – Югры в случае окончания срока полномочий</t>
  </si>
  <si>
    <t>Увеличение уточненного плана на год к первоначально утвержденному плану на год обусловлено увеличением расходов на содержание органов государственной власти, на содержание имущества, приобретение материальных запасов, прочие работы и услуги.</t>
  </si>
  <si>
    <t>Увеличение уточненного плана на год к первоначально утвержденному плану на год обусловлено дополнительным  выделением средств на  компенсацию за неиспользованные дни отпуска в связи с окончанием срока полномочий лиц, замещающих государственные должности автономного округа</t>
  </si>
  <si>
    <t>Увеличение уточненного плана на год к первоначально утвержденному плану на год обусловлено увеличением расходов на содержание органов государственной власти</t>
  </si>
  <si>
    <t xml:space="preserve">Увеличение уточненного плана на год к первоначально утвержденному плану на год обусловлено дополнительным  выделением средств из федерального бюджета в виде субвенции на осуществление полномочий по первичному воинскому учету на территориях, где отсутствуют военные комиссариаты </t>
  </si>
  <si>
    <t>Снижение уточненного плана на год к первоначально утвержденному плану на год обусловлено перераспределением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 а также на иные цели, определенные Правительством автономного округа</t>
  </si>
  <si>
    <t>Снижение уточненного плана на год к первоначально утвержденному плану на год обусловлено уменьшением субвенции из федерального бюджета на осуществление отдельных полномочий в области водных отношений,  экономией по результатам проведения конкурсных процедур на выполнение работ по разработке "Порядка проведения мониторинга состояния дна и берегов водных объектов, а также наблюдений за водохозяйственными системами, в том числе гидротехническими сооружениями на территории Ханты-Мансийского автономного округа – Югры"</t>
  </si>
  <si>
    <t xml:space="preserve">Низкий процент исполнения обусловлен экономией, сложившейся по региональному проекту «Комплексная система обращения с твердыми коммунальными отходами» по средствам, предусмотренным на выплату капитального гранта по концессионному соглашению на строительство в Нефтеюганском районе комплексного межмуниципального полигона для размещения, обезвреживания и обработки твердых коммунальных отходов для городов Нефтеюганска и Пыть-Яха, поселений Нефтеюганского района, в связи со снижением стоимости основного технологического оборудования для мусоросортировочного комплекса, а так же не возможностью поставки в 2020 году комплекта технологического оборудования, необходимого для функционирования полигона для обращения с твердыми коммунальными отходами, в связи с пандемией новой коронавирусной инфекции. </t>
  </si>
  <si>
    <t>Низкое исполнение обусловлено отсутствием на рынке недвижимости объектов с характеристиками, подходящими для размещения в г. Ханты-Мансийске реабилитационного центра для детей с ограниченными возможностями, а также экономией при заключении государственных контрактов в результате полученных отчетов об оценке рыночной стоимости объектов недвижимости</t>
  </si>
  <si>
    <t>Низкий процент исполнения расходов к уточненному плану на год объясняется нарушениями сроков выполнения строительных работ подрядной организацией</t>
  </si>
  <si>
    <r>
      <t>Низкий процент исполнения расходов к уточненному плану на год объясняется экономией по результатам проведения конкурсных процедур; нарушением подрядными организациями сроков исполнения и иных условий контрактов, не повлекших судебные процедуры; перечислением межбюджетных трансфертов в пределах сумм, необходимых для оплаты денежных обязательств</t>
    </r>
    <r>
      <rPr>
        <b/>
        <sz val="11"/>
        <rFont val="Times New Roman"/>
        <family val="1"/>
        <charset val="204"/>
      </rPr>
      <t>.</t>
    </r>
  </si>
  <si>
    <t xml:space="preserve">Низкий процент исполнения расходов к уточненному плану на год объясняется оплатой расходов для реализации мероприятий по переселению граждан из аварийного жилищного фонда, в соответствии с условиями заключенных муниципальных контрактов на приобретение жилых помещений, в зависимости от степени строительной готовности жилых домов и сроков передачи жилых помещений в муниципальную собственность
</t>
  </si>
  <si>
    <t>Увеличение уточненного плана на год к первоначально утвержденному плану на год обусловлено увеличением бюджетных ассигнований на предоставление субсидии из бюджета автономного округа в бюджеты муниципальных образований на  реконструкцию, расширение, модернизацию, строительство коммунальных объектов; дополнительным веделением средств из резервного фонда Правительства автономного округа на оплату задолженности организаций коммунального комплекса за потребленные топливно-энергетические ресурсы перед гарантирующими поставщиками</t>
  </si>
  <si>
    <t>Увеличение уточненного плана на год к первоначально утвержденному плану на год обусловлено увеличением бюджетных ассигнований на предоставление субсидии из бюджета автономного округа в бюджеты муниципальных образований на мероприятия по благоустройству общественных территорий муниципального образования с г. Ханты-Мансийска; дополнительным выделением средств из  федерального бюджета на cоздание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резервного фонда Правительства автономного округа на финансирование наказов избирателей депутатам Думы автономного округа на благоустройство территорий муниципальных образований</t>
  </si>
  <si>
    <t xml:space="preserve">Низкий процент исполнения расходов к уточненному плану на год объясняется введением режима повышенной готовности по предотвращению завоза и распространения новой коронавирусной инфекции, вызванной COVID-19 в Ханты-Мансийском автономном округе - Югре в результате чего произошли задержки с поставкой определенных материалов, в связи с приостановкой работ заводами производителями
</t>
  </si>
  <si>
    <t>Увеличение уточненного плана на год к первоначально утвержденному плану на год обусловлено выделением дополнительных средств из резервного фонда Правительства автономного округа на финансирование наказов избирателей депутатам Думы автономного округа</t>
  </si>
  <si>
    <t>Низкий процент исполнения расходов к уточненному плану на год связан с реализацией мероприятий окружного уровня в дистанционном формате; отменой мероприятий международного уровня, в связи с действием на территории автономного округа режима повышенной готовности, связанного с распространением  короновирусной инфекции; нарушениями сроков выполнения строительных работ подрядной организацией</t>
  </si>
  <si>
    <t>Увеличение уточненного плана на год к первоначально утвержденному плану на год обусловлено выделением дополнительных средств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 осуществлявших конвертацию и передачу записей актов гражданского состояния в Единый государственный реестр записей актов гражданского состояния, в том числе записей актов о рождении детей в возрасте от 3 до 18 лет в целях обеспечения дополнительных мер социальной поддержки семей, имеющих детей, а так же на завершение перевода в электронную форму книг государственной регистрации актов гражданского состояния (актовых книг),  за счет средств резервного фонда Правительства РФ;</t>
  </si>
  <si>
    <t>Низкий процент исполнения расходов к уточненному плану на год объясняется  оплатой за фактически выполненные работы по строительству объекта</t>
  </si>
  <si>
    <t>Снижение уточненного плана на год к первоначально утвержденному плану на год обусловлено перераспределением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  переносом сроков строительства (реконструкции) объектов образования, в связи с введением на территории автономного округа режима повышенной готовности</t>
  </si>
  <si>
    <t>Снижение уточненного плана на год к первоначально утвержденному плану на год связано с отменой  мероприятий по организации отдыха и оздоровления детей, уменьшением обращений родителей за компенсацией части родительской платы за содержание детей в детских садах,  в связи с действием на треритории автономного округа режима повышенной готовности, связанного с распространением короновирусной инфекции</t>
  </si>
  <si>
    <t xml:space="preserve">Сведения о фактически произведенных расходах по разделам и подразделам классификации расходов бюджета в сравнении с первоначально утвержденными законом о бюджете значениями и с уточненными значениями с учетом внесенных изменений по Ханты-Мансийскому округу - Югре за 2020 год
                                                                                                                                                                                                                                                                                                            </t>
  </si>
  <si>
    <t>(тыс. рублей)</t>
  </si>
  <si>
    <t xml:space="preserve">Приложение 2.1 </t>
  </si>
  <si>
    <t>к пояснительной записке</t>
  </si>
  <si>
    <t>Увеличение уточненного плана на год к первоначально утвержденному плану на год обусловлено выделением средств на подготовку и проведение общероссийского голосования по одобрению поправок в Конституцию РФ, а также на обеспечение санитарно-эпидемиологической безопасности при его проведении за счет средств резервного фонда Правительства РФ</t>
  </si>
  <si>
    <t>Увеличение уточненного плана на год к первоначально утвержденному плану на год обусловлено дополнительным выделением из федерального бюджета иных межбюджетных трансфертов на реализацию мероприятий в сфере занятости населения, направленных на снижение напряженности на рынке труда субъектов Российской Федерации; дополнительным выделением средств из   резервного фонда Правительства Российской Федерации субвенции на финансовое обеспечение осуществления социальных выплат безработным гражданам в соответствии с Законом Российской  Федерации  «О занятости населения в Российской Федерации»,   
а также за счет перераспределения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 а также на иные цели, определенные Правительством автономного округа</t>
  </si>
  <si>
    <t>Увеличение уточненного плана на год к первоначально утвержденному плану на год обусловлено выделением дополнительных бюджетных ассигнований из бюджета автономного округа на создание и сопровождение объектов информатизации и приобретение компьютерной техники, серверного оборудования; предоставлением межбюджетного трансферта из федерального бюджета в целях создания
(обновления) материально-технической базы общеобразовательных организаций, расположенных в сельской местности.</t>
  </si>
  <si>
    <t>Низкий процент исполнения расходов к уточненному плану на год обусловлен уменьшением  количества дней питания обучающихся, в связи с переводом в дистанционный формат обучения и  высоким уровнем заболеваемости школьников,   увеличением количества листов нетрудоспособности, связанным с распространением на территории автономного округа короновирусной инфекции; низкими темпами строительно-монтажных работ по ряду объектов в связи с введением ограничительных мер по предотвращению распространения коронавирусной инфекции, повлиявших на сроки поставок строительных материалов и оборудования</t>
  </si>
  <si>
    <t>Снижение уточненного плана на год к первоначально утвержденному плану на год обусловлено сокращением средств из федерального бюджета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 на переобучение, повышение квалификации работников предприятий в целях поддержки занятости и повышения эффективности рынка труда;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</si>
  <si>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Увеличение уточненного плана на год к первоначально утвержденному плану на год обусловлено увеличением расходов на возмещение затрат негосударственным организациям за предоставление социальных услуг в форме социального обслуживания на дому, в полустационарной форме социального обслуживания и стационарной форме социального обслуживания, в связи с увеличением количества предоставляемых услуг гражданам.</t>
  </si>
  <si>
    <t>Увеличение уточненного плана на год к первоначально утвержденному плану на год обусловлено увеличением расходов на выполнение государственного задания автономным учреждением ОТРК «Югра»;  перераспределением средств с подраздела 1204 «Другие вопросы в области СМИ» на   обеспечение доступа граждан к социально значимой информации в эфире региональных и муниципальных телеканалов, а также на реализацию мероприятий, направленных на создание и развитие медиакластера креативной индустрии автономного округа, в том числе организацию вещания телеканала в HD формате</t>
  </si>
  <si>
    <t xml:space="preserve">Увеличение уточненного плана на год к первоначально утвержденному плану на год обусловлено обеспечением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гражданам, у которых выявлена новая коронавирусная инфекция, и лицам из групп риска заражения новой коронавирусной инфекцией выплат стимулирующего характера за особые условия труда и дополнительную нагрузку;   оплатой отпусков и выплат компенсации за неиспользованные отпуска;   обеспечением соблюдения указанными сотрудниками  режима самоизоляции </t>
  </si>
  <si>
    <t>Увеличение уточненного плана на год к первоначально утвержденному плану на год обусловлено увеличением расходов на содержание  мировых судей, а также дополнительным выделением из федерального бюджета субвенций на финансовое обеспечение переданных исполнительно-распорядительным органам муниципальных образований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</si>
  <si>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Увеличение уточненного плана на год к первоначально утвержденному плану на год обусловлено увеличением расходов на финансовое обеспечение государственных заданий на оказание государственных  услуг (выполнение работ) в связи с уточнением значений нормативных затрат; дополнительным выделением средств из резервного фонда Правительства автономного округа на реализацию наказов избирателей депутатам Думы автономного округа </t>
  </si>
  <si>
    <t xml:space="preserve">Увеличение уточненного плана на год к первоначально утвержденному плану на год обусловлено увеличением расходов на выполнение государственного задания бюджетным учреждением  «Объединенной редакции национальных газет «Ханты ясанг» и «Луима сэрипос» </t>
  </si>
  <si>
    <t>Снижение уточненного плана на год к первоначально утвержденному плану на год обусловлено перераспределением средств на подраздел 1201 «Телевидение и радиовещание» на   обеспечение доступа граждан к социально значимой информации в эфире региональных и муниципальных телеканалов</t>
  </si>
  <si>
    <t>Снижение уточненного плана на год к первоначально утвержденному плану на год обусловлено тем, что фактическая численность участников мероприятий по добровольному переселению в автономный округ соотечественников, проживающих за рубежом, заявившихся в отчетном периоде за компенсацией расходов по найму жилья сложилась ниже запланированной численности.</t>
  </si>
  <si>
    <t>Увеличение уточненного плана на год к первоначально утвержденному плану на год обусловлено осуществлением дополнительных единовременных денежных выплат отдельным категориям граждан, предоставлением единовременных денежных пособий в случае гибели или причинения вреда здоровью работников медицинских организаций, назначением выплат единовременной материальной помощи пенсионерам и отдельным категориям гражданам к памятным и праздничным датам, ростом расходов на оказание государственной социальной помощи малоимущим гражданам</t>
  </si>
  <si>
    <t>Низкий процент исполнения расходов к уточненному плану на год объясняется неисполнением контрактов по поставке телевизионного оборудования в связи с введением ограничительных мер по предупреждению распространения новой коронавирусной инфекции</t>
  </si>
  <si>
    <t>Снижение уточненного плана на год к первоначально утвержденному плану на год обусловлено  обусловлено перераспределением бюджетных ассигнований на финансовое обеспечение мероприятий, связанных с профилактикой и устранением последствий распространения коронавирусной инфекции, а также на иные цели, определенные Правительством автономного округа</t>
  </si>
  <si>
    <r>
      <t>Снижение уточненного плана на год к первоначально утвержденному плану на год обусловлено о</t>
    </r>
    <r>
      <rPr>
        <sz val="11"/>
        <rFont val="Times New Roman"/>
        <family val="1"/>
        <charset val="204"/>
      </rPr>
      <t>тсутствием новых заимствований, сокращением государственного долга по сравнению с началом года</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</si>
</sst>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 x14ac:knownFonts="1">
    <font>
      <sz val="11"/>
      <color indexed="8"/>
      <name val="Calibri"/>
      <family val="2"/>
      <scheme val="minor"/>
    </font>
    <font>
      <sz val="11"/>
      <color indexed="8"/>
      <name val="Times New Roman"/>
      <family val="1"/>
      <charset val="204"/>
    </font>
    <font>
      <b/>
      <sz val="11"/>
      <color rgb="FF000000"/>
      <name val="Times New Roman"/>
      <family val="1"/>
      <charset val="204"/>
    </font>
    <font>
      <sz val="11"/>
      <color rgb="FF000000"/>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s>
  <fills count="4">
    <fill>
      <patternFill patternType="none"/>
    </fill>
    <fill>
      <patternFill patternType="gray125"/>
    </fill>
    <fill>
      <patternFill patternType="solid">
        <fgColor rgb="FFFFFFFF"/>
      </patternFill>
    </fill>
    <fill>
      <patternFill patternType="solid">
        <fgColor rgb="FF92D05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s>
  <cellStyleXfs count="1">
    <xf numFmtId="0" fontId="0" fillId="0" borderId="0"/>
  </cellStyleXfs>
  <cellXfs count="70">
    <xf numFmtId="0" fontId="0" fillId="0" borderId="0" xfId="0"/>
    <xf numFmtId="0" fontId="1" fillId="0" borderId="0" xfId="0" applyFont="1"/>
    <xf numFmtId="0" fontId="1" fillId="0" borderId="1" xfId="0" applyFont="1" applyBorder="1" applyAlignment="1">
      <alignment horizontal="center" vertical="center"/>
    </xf>
    <xf numFmtId="0" fontId="3" fillId="2" borderId="1" xfId="0" applyNumberFormat="1" applyFont="1" applyFill="1" applyBorder="1" applyAlignment="1">
      <alignment horizontal="center" vertical="center" wrapText="1"/>
    </xf>
    <xf numFmtId="0" fontId="3" fillId="2" borderId="2" xfId="0" applyNumberFormat="1"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2" fillId="2" borderId="1" xfId="0" applyNumberFormat="1" applyFont="1" applyFill="1" applyBorder="1" applyAlignment="1">
      <alignment horizontal="center" vertical="center"/>
    </xf>
    <xf numFmtId="0" fontId="2" fillId="0" borderId="1" xfId="0" applyNumberFormat="1" applyFont="1" applyBorder="1" applyAlignment="1">
      <alignment horizontal="center" vertical="center"/>
    </xf>
    <xf numFmtId="49" fontId="4" fillId="0" borderId="1" xfId="0" applyNumberFormat="1" applyFont="1" applyBorder="1" applyAlignment="1">
      <alignment horizontal="center"/>
    </xf>
    <xf numFmtId="0" fontId="2" fillId="0" borderId="1" xfId="0" applyNumberFormat="1" applyFont="1" applyBorder="1" applyAlignment="1">
      <alignment horizontal="left" vertical="center" wrapText="1"/>
    </xf>
    <xf numFmtId="164" fontId="2" fillId="0" borderId="1" xfId="0" applyNumberFormat="1" applyFont="1" applyBorder="1" applyAlignment="1">
      <alignment horizontal="center" vertical="center"/>
    </xf>
    <xf numFmtId="0" fontId="4" fillId="0" borderId="0" xfId="0" applyFont="1"/>
    <xf numFmtId="49" fontId="1" fillId="0" borderId="1" xfId="0" applyNumberFormat="1" applyFont="1" applyBorder="1" applyAlignment="1">
      <alignment horizontal="center"/>
    </xf>
    <xf numFmtId="0" fontId="3" fillId="0" borderId="1" xfId="0" applyNumberFormat="1" applyFont="1" applyBorder="1" applyAlignment="1">
      <alignment horizontal="left" vertical="center" wrapText="1"/>
    </xf>
    <xf numFmtId="164" fontId="3" fillId="0" borderId="1" xfId="0" applyNumberFormat="1" applyFont="1" applyBorder="1" applyAlignment="1">
      <alignment horizontal="center" vertical="center"/>
    </xf>
    <xf numFmtId="0" fontId="3" fillId="0" borderId="0" xfId="0" applyFont="1" applyBorder="1"/>
    <xf numFmtId="0" fontId="1" fillId="0" borderId="1" xfId="0" applyFont="1" applyBorder="1" applyAlignment="1">
      <alignment horizontal="center" vertical="center" wrapText="1"/>
    </xf>
    <xf numFmtId="0" fontId="1" fillId="0" borderId="1" xfId="0" applyFont="1" applyBorder="1"/>
    <xf numFmtId="164" fontId="4" fillId="0" borderId="1" xfId="0" applyNumberFormat="1" applyFont="1" applyBorder="1"/>
    <xf numFmtId="0" fontId="4" fillId="0" borderId="1" xfId="0" applyFont="1" applyBorder="1"/>
    <xf numFmtId="164" fontId="4" fillId="0" borderId="1" xfId="0" applyNumberFormat="1" applyFont="1" applyFill="1" applyBorder="1" applyAlignment="1">
      <alignment horizontal="center" vertical="center"/>
    </xf>
    <xf numFmtId="164" fontId="1"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164" fontId="4" fillId="0" borderId="1" xfId="0" applyNumberFormat="1" applyFont="1" applyBorder="1" applyAlignment="1">
      <alignment horizontal="center"/>
    </xf>
    <xf numFmtId="165" fontId="4" fillId="0" borderId="1" xfId="0" applyNumberFormat="1" applyFont="1" applyBorder="1" applyAlignment="1">
      <alignment horizontal="center"/>
    </xf>
    <xf numFmtId="164" fontId="1" fillId="0" borderId="1" xfId="0" applyNumberFormat="1" applyFont="1" applyBorder="1" applyAlignment="1">
      <alignment horizontal="center"/>
    </xf>
    <xf numFmtId="165" fontId="1" fillId="0" borderId="1" xfId="0" applyNumberFormat="1" applyFont="1" applyBorder="1" applyAlignment="1">
      <alignment horizontal="center"/>
    </xf>
    <xf numFmtId="164" fontId="4" fillId="3" borderId="1" xfId="0" applyNumberFormat="1" applyFont="1" applyFill="1" applyBorder="1" applyAlignment="1">
      <alignment horizontal="center"/>
    </xf>
    <xf numFmtId="164" fontId="1" fillId="3" borderId="1" xfId="0" applyNumberFormat="1" applyFont="1" applyFill="1" applyBorder="1" applyAlignment="1">
      <alignment horizontal="center"/>
    </xf>
    <xf numFmtId="0" fontId="1" fillId="3" borderId="1" xfId="0" applyFont="1" applyFill="1" applyBorder="1" applyAlignment="1">
      <alignment horizontal="center" vertical="center" wrapText="1"/>
    </xf>
    <xf numFmtId="165" fontId="1" fillId="3" borderId="1" xfId="0" applyNumberFormat="1" applyFont="1" applyFill="1" applyBorder="1" applyAlignment="1">
      <alignment horizontal="center"/>
    </xf>
    <xf numFmtId="165" fontId="4" fillId="3" borderId="1" xfId="0" applyNumberFormat="1" applyFont="1" applyFill="1" applyBorder="1" applyAlignment="1">
      <alignment horizontal="center"/>
    </xf>
    <xf numFmtId="164" fontId="2" fillId="3" borderId="1" xfId="0" applyNumberFormat="1" applyFont="1" applyFill="1" applyBorder="1" applyAlignment="1">
      <alignment horizontal="center" vertical="center"/>
    </xf>
    <xf numFmtId="164" fontId="6" fillId="0" borderId="1" xfId="0" applyNumberFormat="1" applyFont="1" applyFill="1" applyBorder="1"/>
    <xf numFmtId="164" fontId="5" fillId="0" borderId="1"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0" fontId="1" fillId="0" borderId="0" xfId="0" applyFont="1" applyFill="1"/>
    <xf numFmtId="0" fontId="1" fillId="0" borderId="1" xfId="0" applyFont="1" applyFill="1" applyBorder="1" applyAlignment="1">
      <alignment horizontal="center" vertical="center"/>
    </xf>
    <xf numFmtId="0" fontId="3"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4" fillId="0" borderId="1" xfId="0" applyFont="1" applyFill="1" applyBorder="1" applyAlignment="1">
      <alignment horizontal="center" vertical="center"/>
    </xf>
    <xf numFmtId="0" fontId="4" fillId="0" borderId="0" xfId="0" applyFont="1" applyFill="1"/>
    <xf numFmtId="0" fontId="3" fillId="0" borderId="1" xfId="0" applyNumberFormat="1" applyFont="1" applyFill="1" applyBorder="1" applyAlignment="1">
      <alignment horizontal="left" vertical="center" wrapText="1"/>
    </xf>
    <xf numFmtId="164" fontId="3" fillId="0" borderId="1"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164" fontId="1" fillId="0" borderId="0" xfId="0" applyNumberFormat="1" applyFont="1" applyFill="1"/>
    <xf numFmtId="0" fontId="1" fillId="0" borderId="1" xfId="0" applyFont="1" applyFill="1" applyBorder="1"/>
    <xf numFmtId="0" fontId="5" fillId="0" borderId="1" xfId="0" applyNumberFormat="1" applyFont="1" applyFill="1" applyBorder="1" applyAlignment="1">
      <alignment horizontal="left" vertical="center" wrapText="1"/>
    </xf>
    <xf numFmtId="0" fontId="3" fillId="0" borderId="0" xfId="0" applyFont="1" applyFill="1" applyBorder="1"/>
    <xf numFmtId="49" fontId="4"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5" fillId="0" borderId="1" xfId="0" applyNumberFormat="1" applyFont="1" applyFill="1" applyBorder="1" applyAlignment="1">
      <alignment horizontal="justify" vertical="center" wrapText="1"/>
    </xf>
    <xf numFmtId="0" fontId="2" fillId="0" borderId="3" xfId="0" applyNumberFormat="1" applyFont="1" applyFill="1" applyBorder="1" applyAlignment="1">
      <alignment horizontal="center" wrapText="1"/>
    </xf>
    <xf numFmtId="0" fontId="1" fillId="0" borderId="0" xfId="0" applyFont="1" applyFill="1" applyAlignment="1">
      <alignment horizontal="center"/>
    </xf>
    <xf numFmtId="0" fontId="2" fillId="0" borderId="0" xfId="0" applyNumberFormat="1" applyFont="1" applyFill="1" applyBorder="1" applyAlignment="1">
      <alignment horizontal="center" wrapText="1"/>
    </xf>
    <xf numFmtId="0" fontId="3" fillId="0" borderId="3" xfId="0" applyNumberFormat="1" applyFont="1" applyFill="1" applyBorder="1" applyAlignment="1">
      <alignment horizontal="right" wrapText="1"/>
    </xf>
    <xf numFmtId="0" fontId="3" fillId="0" borderId="1" xfId="0" applyNumberFormat="1" applyFont="1" applyFill="1" applyBorder="1" applyAlignment="1">
      <alignment horizontal="center" vertical="center"/>
    </xf>
    <xf numFmtId="0" fontId="1" fillId="0" borderId="0" xfId="0" applyFont="1" applyFill="1" applyAlignment="1">
      <alignment horizontal="right"/>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2" fillId="0" borderId="1" xfId="0" applyNumberFormat="1" applyFont="1" applyFill="1" applyBorder="1" applyAlignment="1">
      <alignment horizontal="left" vertical="center"/>
    </xf>
    <xf numFmtId="0" fontId="2" fillId="0" borderId="0" xfId="0" applyNumberFormat="1" applyFont="1" applyFill="1" applyBorder="1" applyAlignment="1">
      <alignment horizontal="center" vertical="center" wrapText="1"/>
    </xf>
    <xf numFmtId="0" fontId="1" fillId="0" borderId="0" xfId="0" applyFont="1" applyFill="1" applyAlignment="1">
      <alignment horizontal="right"/>
    </xf>
    <xf numFmtId="0" fontId="1" fillId="0" borderId="0" xfId="0" applyFont="1" applyAlignment="1">
      <alignment horizontal="center"/>
    </xf>
    <xf numFmtId="0" fontId="2" fillId="0" borderId="3" xfId="0" applyNumberFormat="1" applyFont="1" applyBorder="1" applyAlignment="1">
      <alignment horizontal="center" wrapText="1"/>
    </xf>
    <xf numFmtId="0" fontId="2" fillId="2" borderId="1" xfId="0" applyNumberFormat="1" applyFont="1" applyFill="1" applyBorder="1" applyAlignment="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tabSelected="1" topLeftCell="A76" zoomScale="87" zoomScaleNormal="87" workbookViewId="0">
      <selection activeCell="F85" sqref="F85"/>
    </sheetView>
  </sheetViews>
  <sheetFormatPr defaultColWidth="8.88671875" defaultRowHeight="13.8" x14ac:dyDescent="0.25"/>
  <cols>
    <col min="1" max="1" width="7.109375" style="36" customWidth="1"/>
    <col min="2" max="2" width="26.33203125" style="36" customWidth="1"/>
    <col min="3" max="3" width="17.77734375" style="36" customWidth="1"/>
    <col min="4" max="4" width="16.5546875" style="36" customWidth="1"/>
    <col min="5" max="5" width="15.6640625" style="36" customWidth="1"/>
    <col min="6" max="6" width="45.5546875" style="36" customWidth="1"/>
    <col min="7" max="7" width="15.21875" style="36" customWidth="1"/>
    <col min="8" max="8" width="13.6640625" style="36" customWidth="1"/>
    <col min="9" max="9" width="44.109375" style="36" customWidth="1"/>
    <col min="10" max="16384" width="8.88671875" style="36"/>
  </cols>
  <sheetData>
    <row r="1" spans="1:10" x14ac:dyDescent="0.25">
      <c r="G1" s="66" t="s">
        <v>220</v>
      </c>
      <c r="H1" s="66"/>
      <c r="I1" s="66"/>
    </row>
    <row r="2" spans="1:10" x14ac:dyDescent="0.25">
      <c r="G2" s="57"/>
      <c r="H2" s="57"/>
      <c r="I2" s="61" t="s">
        <v>221</v>
      </c>
    </row>
    <row r="3" spans="1:10" x14ac:dyDescent="0.25">
      <c r="G3" s="57"/>
      <c r="H3" s="57"/>
      <c r="I3" s="57"/>
    </row>
    <row r="4" spans="1:10" ht="42" customHeight="1" x14ac:dyDescent="0.25">
      <c r="B4" s="65" t="s">
        <v>218</v>
      </c>
      <c r="C4" s="65"/>
      <c r="D4" s="65"/>
      <c r="E4" s="65"/>
      <c r="F4" s="65"/>
      <c r="G4" s="65"/>
      <c r="H4" s="65"/>
      <c r="I4" s="65"/>
    </row>
    <row r="5" spans="1:10" ht="13.2" customHeight="1" x14ac:dyDescent="0.25">
      <c r="B5" s="56"/>
      <c r="C5" s="58"/>
      <c r="D5" s="56"/>
      <c r="E5" s="56"/>
      <c r="F5" s="56"/>
      <c r="G5" s="56"/>
      <c r="H5" s="56"/>
      <c r="I5" s="59" t="s">
        <v>219</v>
      </c>
    </row>
    <row r="6" spans="1:10" ht="159.6" customHeight="1" x14ac:dyDescent="0.25">
      <c r="A6" s="37" t="s">
        <v>0</v>
      </c>
      <c r="B6" s="38" t="s">
        <v>1</v>
      </c>
      <c r="C6" s="39" t="s">
        <v>2</v>
      </c>
      <c r="D6" s="38" t="s">
        <v>3</v>
      </c>
      <c r="E6" s="38" t="s">
        <v>171</v>
      </c>
      <c r="F6" s="40" t="s">
        <v>172</v>
      </c>
      <c r="G6" s="40" t="s">
        <v>169</v>
      </c>
      <c r="H6" s="40" t="s">
        <v>170</v>
      </c>
      <c r="I6" s="40" t="s">
        <v>173</v>
      </c>
    </row>
    <row r="7" spans="1:10" x14ac:dyDescent="0.25">
      <c r="A7" s="60">
        <v>1</v>
      </c>
      <c r="B7" s="60">
        <v>2</v>
      </c>
      <c r="C7" s="60">
        <v>3</v>
      </c>
      <c r="D7" s="60">
        <v>4</v>
      </c>
      <c r="E7" s="60">
        <v>5</v>
      </c>
      <c r="F7" s="60">
        <v>6</v>
      </c>
      <c r="G7" s="60">
        <v>7</v>
      </c>
      <c r="H7" s="60">
        <v>8</v>
      </c>
      <c r="I7" s="60">
        <v>9</v>
      </c>
    </row>
    <row r="8" spans="1:10" s="43" customFormat="1" ht="33.6" customHeight="1" x14ac:dyDescent="0.25">
      <c r="A8" s="51" t="s">
        <v>4</v>
      </c>
      <c r="B8" s="41" t="s">
        <v>5</v>
      </c>
      <c r="C8" s="22">
        <f>SUM(C9:C17)</f>
        <v>9826139.4000000004</v>
      </c>
      <c r="D8" s="22">
        <f>SUM(D9:D17)</f>
        <v>12370834.4</v>
      </c>
      <c r="E8" s="22">
        <f>D8/C8*100</f>
        <v>125.89720027786294</v>
      </c>
      <c r="F8" s="20" t="s">
        <v>175</v>
      </c>
      <c r="G8" s="20">
        <f>SUM(G9:G17)</f>
        <v>11609671.299999999</v>
      </c>
      <c r="H8" s="35">
        <f>G8/D8*100</f>
        <v>93.847115922916231</v>
      </c>
      <c r="I8" s="42" t="s">
        <v>175</v>
      </c>
    </row>
    <row r="9" spans="1:10" ht="99.6" customHeight="1" x14ac:dyDescent="0.25">
      <c r="A9" s="52" t="s">
        <v>6</v>
      </c>
      <c r="B9" s="44" t="s">
        <v>7</v>
      </c>
      <c r="C9" s="45">
        <v>5288.2</v>
      </c>
      <c r="D9" s="45">
        <v>7220.8</v>
      </c>
      <c r="E9" s="45">
        <f t="shared" ref="E9:E72" si="0">D9/C9*100</f>
        <v>136.54551643281266</v>
      </c>
      <c r="F9" s="46" t="s">
        <v>197</v>
      </c>
      <c r="G9" s="34">
        <v>6619.6</v>
      </c>
      <c r="H9" s="34">
        <f t="shared" ref="H9:H34" si="1">G9/D9*100</f>
        <v>91.674052736538897</v>
      </c>
      <c r="I9" s="46" t="s">
        <v>182</v>
      </c>
      <c r="J9" s="47"/>
    </row>
    <row r="10" spans="1:10" ht="103.8" customHeight="1" x14ac:dyDescent="0.25">
      <c r="A10" s="52" t="s">
        <v>8</v>
      </c>
      <c r="B10" s="44" t="s">
        <v>9</v>
      </c>
      <c r="C10" s="45">
        <v>505827.6</v>
      </c>
      <c r="D10" s="45">
        <v>570219.19999999995</v>
      </c>
      <c r="E10" s="45">
        <f t="shared" si="0"/>
        <v>112.72994988806462</v>
      </c>
      <c r="F10" s="46" t="s">
        <v>198</v>
      </c>
      <c r="G10" s="34">
        <v>563718.1</v>
      </c>
      <c r="H10" s="34">
        <f t="shared" si="1"/>
        <v>98.859894580891009</v>
      </c>
      <c r="I10" s="48"/>
      <c r="J10" s="47"/>
    </row>
    <row r="11" spans="1:10" ht="130.19999999999999" customHeight="1" x14ac:dyDescent="0.25">
      <c r="A11" s="52" t="s">
        <v>10</v>
      </c>
      <c r="B11" s="44" t="s">
        <v>11</v>
      </c>
      <c r="C11" s="45">
        <v>730911.5</v>
      </c>
      <c r="D11" s="45">
        <v>988048.3</v>
      </c>
      <c r="E11" s="45">
        <f t="shared" si="0"/>
        <v>135.18029200525646</v>
      </c>
      <c r="F11" s="46" t="s">
        <v>199</v>
      </c>
      <c r="G11" s="34">
        <v>979568.6</v>
      </c>
      <c r="H11" s="34">
        <f t="shared" si="1"/>
        <v>99.141772725078312</v>
      </c>
      <c r="I11" s="48"/>
      <c r="J11" s="47"/>
    </row>
    <row r="12" spans="1:10" ht="180" customHeight="1" x14ac:dyDescent="0.25">
      <c r="A12" s="52" t="s">
        <v>12</v>
      </c>
      <c r="B12" s="44" t="s">
        <v>13</v>
      </c>
      <c r="C12" s="45">
        <v>502314.6</v>
      </c>
      <c r="D12" s="45">
        <v>577310.9</v>
      </c>
      <c r="E12" s="45">
        <f t="shared" si="0"/>
        <v>114.93014537104835</v>
      </c>
      <c r="F12" s="46" t="s">
        <v>230</v>
      </c>
      <c r="G12" s="34">
        <v>577128.19999999995</v>
      </c>
      <c r="H12" s="34">
        <f t="shared" si="1"/>
        <v>99.968353273773275</v>
      </c>
      <c r="I12" s="48"/>
      <c r="J12" s="47"/>
    </row>
    <row r="13" spans="1:10" ht="87" customHeight="1" x14ac:dyDescent="0.25">
      <c r="A13" s="52" t="s">
        <v>14</v>
      </c>
      <c r="B13" s="44" t="s">
        <v>15</v>
      </c>
      <c r="C13" s="45">
        <v>436442.7</v>
      </c>
      <c r="D13" s="45">
        <v>487748.9</v>
      </c>
      <c r="E13" s="45">
        <f t="shared" si="0"/>
        <v>111.75554087627081</v>
      </c>
      <c r="F13" s="46" t="s">
        <v>200</v>
      </c>
      <c r="G13" s="34">
        <v>481285.3</v>
      </c>
      <c r="H13" s="34">
        <f t="shared" si="1"/>
        <v>98.674809927813257</v>
      </c>
      <c r="I13" s="48"/>
      <c r="J13" s="47"/>
    </row>
    <row r="14" spans="1:10" ht="110.4" x14ac:dyDescent="0.25">
      <c r="A14" s="52" t="s">
        <v>16</v>
      </c>
      <c r="B14" s="44" t="s">
        <v>17</v>
      </c>
      <c r="C14" s="45">
        <v>126501.3</v>
      </c>
      <c r="D14" s="45">
        <v>351650.6</v>
      </c>
      <c r="E14" s="45">
        <f t="shared" si="0"/>
        <v>277.98180730158504</v>
      </c>
      <c r="F14" s="46" t="s">
        <v>222</v>
      </c>
      <c r="G14" s="34">
        <v>350743.4</v>
      </c>
      <c r="H14" s="34">
        <f t="shared" si="1"/>
        <v>99.742016649481059</v>
      </c>
      <c r="I14" s="48"/>
      <c r="J14" s="47"/>
    </row>
    <row r="15" spans="1:10" ht="91.2" customHeight="1" x14ac:dyDescent="0.25">
      <c r="A15" s="52" t="s">
        <v>18</v>
      </c>
      <c r="B15" s="44" t="s">
        <v>19</v>
      </c>
      <c r="C15" s="45">
        <v>608000</v>
      </c>
      <c r="D15" s="45">
        <v>37723.5</v>
      </c>
      <c r="E15" s="45">
        <f t="shared" si="0"/>
        <v>6.2045230263157896</v>
      </c>
      <c r="F15" s="44" t="s">
        <v>176</v>
      </c>
      <c r="G15" s="34">
        <v>0</v>
      </c>
      <c r="H15" s="34">
        <f t="shared" si="1"/>
        <v>0</v>
      </c>
      <c r="I15" s="49" t="s">
        <v>174</v>
      </c>
      <c r="J15" s="47"/>
    </row>
    <row r="16" spans="1:10" ht="96.75" customHeight="1" x14ac:dyDescent="0.25">
      <c r="A16" s="52" t="s">
        <v>20</v>
      </c>
      <c r="B16" s="44" t="s">
        <v>21</v>
      </c>
      <c r="C16" s="45">
        <v>338013.1</v>
      </c>
      <c r="D16" s="45">
        <v>546246.40000000002</v>
      </c>
      <c r="E16" s="45">
        <f t="shared" si="0"/>
        <v>161.60509755391138</v>
      </c>
      <c r="F16" s="46" t="s">
        <v>183</v>
      </c>
      <c r="G16" s="34">
        <v>545977</v>
      </c>
      <c r="H16" s="34">
        <f t="shared" si="1"/>
        <v>99.950681597169336</v>
      </c>
      <c r="I16" s="48"/>
      <c r="J16" s="47"/>
    </row>
    <row r="17" spans="1:10" ht="322.2" customHeight="1" x14ac:dyDescent="0.25">
      <c r="A17" s="52" t="s">
        <v>22</v>
      </c>
      <c r="B17" s="44" t="s">
        <v>23</v>
      </c>
      <c r="C17" s="45">
        <v>6572840.4000000004</v>
      </c>
      <c r="D17" s="45">
        <v>8804665.8000000007</v>
      </c>
      <c r="E17" s="45">
        <f t="shared" si="0"/>
        <v>133.95526536746581</v>
      </c>
      <c r="F17" s="46" t="s">
        <v>184</v>
      </c>
      <c r="G17" s="34">
        <v>8104631.0999999996</v>
      </c>
      <c r="H17" s="34">
        <f t="shared" si="1"/>
        <v>92.049275737416394</v>
      </c>
      <c r="I17" s="53" t="s">
        <v>205</v>
      </c>
      <c r="J17" s="47"/>
    </row>
    <row r="18" spans="1:10" s="43" customFormat="1" ht="16.2" customHeight="1" x14ac:dyDescent="0.25">
      <c r="A18" s="51" t="s">
        <v>24</v>
      </c>
      <c r="B18" s="41" t="s">
        <v>25</v>
      </c>
      <c r="C18" s="22">
        <v>50376.5</v>
      </c>
      <c r="D18" s="22">
        <v>53616.800000000003</v>
      </c>
      <c r="E18" s="22">
        <f t="shared" si="0"/>
        <v>106.43216579158934</v>
      </c>
      <c r="F18" s="35" t="s">
        <v>175</v>
      </c>
      <c r="G18" s="35">
        <v>53616.800000000003</v>
      </c>
      <c r="H18" s="35">
        <f t="shared" si="1"/>
        <v>100</v>
      </c>
      <c r="I18" s="42" t="s">
        <v>175</v>
      </c>
      <c r="J18" s="47"/>
    </row>
    <row r="19" spans="1:10" ht="115.8" customHeight="1" x14ac:dyDescent="0.25">
      <c r="A19" s="52" t="s">
        <v>26</v>
      </c>
      <c r="B19" s="44" t="s">
        <v>27</v>
      </c>
      <c r="C19" s="45">
        <v>50376.5</v>
      </c>
      <c r="D19" s="45">
        <v>53616.800000000003</v>
      </c>
      <c r="E19" s="45">
        <f t="shared" si="0"/>
        <v>106.43216579158934</v>
      </c>
      <c r="F19" s="46" t="s">
        <v>201</v>
      </c>
      <c r="G19" s="34">
        <v>53616.800000000003</v>
      </c>
      <c r="H19" s="34">
        <f t="shared" si="1"/>
        <v>100</v>
      </c>
      <c r="I19" s="34" t="s">
        <v>175</v>
      </c>
      <c r="J19" s="47"/>
    </row>
    <row r="20" spans="1:10" s="43" customFormat="1" ht="40.200000000000003" customHeight="1" x14ac:dyDescent="0.25">
      <c r="A20" s="51" t="s">
        <v>28</v>
      </c>
      <c r="B20" s="41" t="s">
        <v>29</v>
      </c>
      <c r="C20" s="22">
        <f>SUM(C21:C25)</f>
        <v>3120321.5</v>
      </c>
      <c r="D20" s="22">
        <f>SUM(D21:D25)</f>
        <v>3148000.3000000003</v>
      </c>
      <c r="E20" s="22">
        <f t="shared" si="0"/>
        <v>100.8870496197267</v>
      </c>
      <c r="F20" s="35" t="s">
        <v>175</v>
      </c>
      <c r="G20" s="35">
        <f>SUM(G21:G25)</f>
        <v>3135821.1000000006</v>
      </c>
      <c r="H20" s="35">
        <f t="shared" si="1"/>
        <v>99.613113124544512</v>
      </c>
      <c r="I20" s="35" t="s">
        <v>175</v>
      </c>
      <c r="J20" s="47"/>
    </row>
    <row r="21" spans="1:10" ht="270" customHeight="1" x14ac:dyDescent="0.25">
      <c r="A21" s="52" t="s">
        <v>30</v>
      </c>
      <c r="B21" s="44" t="s">
        <v>31</v>
      </c>
      <c r="C21" s="45">
        <v>192358.2</v>
      </c>
      <c r="D21" s="45">
        <v>202716.3</v>
      </c>
      <c r="E21" s="45">
        <f t="shared" si="0"/>
        <v>105.38479773672242</v>
      </c>
      <c r="F21" s="54" t="s">
        <v>214</v>
      </c>
      <c r="G21" s="34">
        <v>202411</v>
      </c>
      <c r="H21" s="34">
        <f t="shared" si="1"/>
        <v>99.849395435887502</v>
      </c>
      <c r="I21" s="34"/>
      <c r="J21" s="47"/>
    </row>
    <row r="22" spans="1:10" ht="82.8" x14ac:dyDescent="0.25">
      <c r="A22" s="52" t="s">
        <v>32</v>
      </c>
      <c r="B22" s="44" t="s">
        <v>33</v>
      </c>
      <c r="C22" s="45">
        <v>503800.8</v>
      </c>
      <c r="D22" s="45">
        <v>510159.7</v>
      </c>
      <c r="E22" s="45">
        <f t="shared" si="0"/>
        <v>101.26218537167865</v>
      </c>
      <c r="F22" s="34"/>
      <c r="G22" s="34">
        <v>508319.1</v>
      </c>
      <c r="H22" s="34">
        <f t="shared" si="1"/>
        <v>99.63921101568782</v>
      </c>
      <c r="I22" s="34"/>
      <c r="J22" s="47"/>
    </row>
    <row r="23" spans="1:10" ht="38.4" customHeight="1" x14ac:dyDescent="0.25">
      <c r="A23" s="52" t="s">
        <v>34</v>
      </c>
      <c r="B23" s="44" t="s">
        <v>35</v>
      </c>
      <c r="C23" s="45">
        <v>2292900.9</v>
      </c>
      <c r="D23" s="45">
        <v>2322997.6</v>
      </c>
      <c r="E23" s="45">
        <f t="shared" si="0"/>
        <v>101.31260361056162</v>
      </c>
      <c r="F23" s="34"/>
      <c r="G23" s="34">
        <v>2322574.2000000002</v>
      </c>
      <c r="H23" s="34">
        <f t="shared" si="1"/>
        <v>99.981773549830621</v>
      </c>
      <c r="I23" s="34"/>
      <c r="J23" s="47"/>
    </row>
    <row r="24" spans="1:10" ht="143.4" customHeight="1" x14ac:dyDescent="0.25">
      <c r="A24" s="52" t="s">
        <v>36</v>
      </c>
      <c r="B24" s="44" t="s">
        <v>37</v>
      </c>
      <c r="C24" s="45">
        <v>10796.7</v>
      </c>
      <c r="D24" s="45">
        <v>3661.5</v>
      </c>
      <c r="E24" s="45">
        <f t="shared" si="0"/>
        <v>33.913140126149656</v>
      </c>
      <c r="F24" s="44" t="s">
        <v>234</v>
      </c>
      <c r="G24" s="34">
        <v>3646.2</v>
      </c>
      <c r="H24" s="34">
        <f t="shared" si="1"/>
        <v>99.582138467841048</v>
      </c>
      <c r="I24" s="34"/>
      <c r="J24" s="47"/>
    </row>
    <row r="25" spans="1:10" ht="144.6" customHeight="1" x14ac:dyDescent="0.25">
      <c r="A25" s="52" t="s">
        <v>38</v>
      </c>
      <c r="B25" s="44" t="s">
        <v>39</v>
      </c>
      <c r="C25" s="45">
        <v>120464.9</v>
      </c>
      <c r="D25" s="45">
        <v>108465.2</v>
      </c>
      <c r="E25" s="45">
        <f t="shared" si="0"/>
        <v>90.038841189425298</v>
      </c>
      <c r="F25" s="46" t="s">
        <v>202</v>
      </c>
      <c r="G25" s="34">
        <v>98870.6</v>
      </c>
      <c r="H25" s="34">
        <f t="shared" si="1"/>
        <v>91.154213517330916</v>
      </c>
      <c r="I25" s="53" t="s">
        <v>206</v>
      </c>
      <c r="J25" s="47"/>
    </row>
    <row r="26" spans="1:10" s="43" customFormat="1" ht="17.399999999999999" customHeight="1" x14ac:dyDescent="0.25">
      <c r="A26" s="51" t="s">
        <v>40</v>
      </c>
      <c r="B26" s="41" t="s">
        <v>41</v>
      </c>
      <c r="C26" s="22">
        <f>SUM(C27:C36)</f>
        <v>24937034.199999999</v>
      </c>
      <c r="D26" s="22">
        <f>SUM(D27:D36)</f>
        <v>30623558.399999999</v>
      </c>
      <c r="E26" s="22">
        <f t="shared" si="0"/>
        <v>122.8035305016344</v>
      </c>
      <c r="F26" s="35" t="s">
        <v>175</v>
      </c>
      <c r="G26" s="35">
        <f>SUM(G27:G36)</f>
        <v>28315316.600000001</v>
      </c>
      <c r="H26" s="35">
        <f t="shared" si="1"/>
        <v>92.462529109615176</v>
      </c>
      <c r="I26" s="35" t="s">
        <v>175</v>
      </c>
      <c r="J26" s="47"/>
    </row>
    <row r="27" spans="1:10" ht="303.60000000000002" x14ac:dyDescent="0.25">
      <c r="A27" s="52" t="s">
        <v>42</v>
      </c>
      <c r="B27" s="44" t="s">
        <v>43</v>
      </c>
      <c r="C27" s="45">
        <v>906427.2</v>
      </c>
      <c r="D27" s="45">
        <v>1119879.8</v>
      </c>
      <c r="E27" s="45">
        <f t="shared" si="0"/>
        <v>123.54878582637416</v>
      </c>
      <c r="F27" s="55" t="s">
        <v>223</v>
      </c>
      <c r="G27" s="34">
        <v>1086620</v>
      </c>
      <c r="H27" s="34">
        <f t="shared" si="1"/>
        <v>97.030056261395188</v>
      </c>
      <c r="I27" s="48"/>
      <c r="J27" s="47"/>
    </row>
    <row r="28" spans="1:10" ht="31.2" customHeight="1" x14ac:dyDescent="0.25">
      <c r="A28" s="52" t="s">
        <v>44</v>
      </c>
      <c r="B28" s="44" t="s">
        <v>45</v>
      </c>
      <c r="C28" s="45">
        <v>343104.7</v>
      </c>
      <c r="D28" s="45">
        <v>346391.5</v>
      </c>
      <c r="E28" s="45">
        <f t="shared" si="0"/>
        <v>100.95795831418222</v>
      </c>
      <c r="F28" s="33"/>
      <c r="G28" s="34">
        <v>343649.5</v>
      </c>
      <c r="H28" s="34">
        <f t="shared" si="1"/>
        <v>99.208410137084769</v>
      </c>
      <c r="I28" s="48"/>
      <c r="J28" s="47"/>
    </row>
    <row r="29" spans="1:10" ht="165.6" x14ac:dyDescent="0.25">
      <c r="A29" s="52" t="s">
        <v>46</v>
      </c>
      <c r="B29" s="44" t="s">
        <v>47</v>
      </c>
      <c r="C29" s="45">
        <v>1688925.5</v>
      </c>
      <c r="D29" s="45">
        <v>1954566.7</v>
      </c>
      <c r="E29" s="45">
        <f t="shared" si="0"/>
        <v>115.72841430838719</v>
      </c>
      <c r="F29" s="62" t="s">
        <v>178</v>
      </c>
      <c r="G29" s="34">
        <v>1933762.2</v>
      </c>
      <c r="H29" s="34">
        <f t="shared" si="1"/>
        <v>98.935595290761896</v>
      </c>
      <c r="I29" s="48"/>
      <c r="J29" s="47"/>
    </row>
    <row r="30" spans="1:10" ht="193.2" x14ac:dyDescent="0.25">
      <c r="A30" s="52" t="s">
        <v>48</v>
      </c>
      <c r="B30" s="44" t="s">
        <v>49</v>
      </c>
      <c r="C30" s="45">
        <v>10170.299999999999</v>
      </c>
      <c r="D30" s="45">
        <v>8944.1</v>
      </c>
      <c r="E30" s="45">
        <f t="shared" si="0"/>
        <v>87.943325172315483</v>
      </c>
      <c r="F30" s="62" t="s">
        <v>203</v>
      </c>
      <c r="G30" s="34">
        <v>8944</v>
      </c>
      <c r="H30" s="34">
        <f t="shared" si="1"/>
        <v>99.998881944522083</v>
      </c>
      <c r="I30" s="48"/>
      <c r="J30" s="47"/>
    </row>
    <row r="31" spans="1:10" ht="96.6" x14ac:dyDescent="0.25">
      <c r="A31" s="52" t="s">
        <v>50</v>
      </c>
      <c r="B31" s="44" t="s">
        <v>51</v>
      </c>
      <c r="C31" s="45">
        <v>1543144.6</v>
      </c>
      <c r="D31" s="45">
        <v>1928869.8</v>
      </c>
      <c r="E31" s="45">
        <f t="shared" si="0"/>
        <v>124.99605027292971</v>
      </c>
      <c r="F31" s="62" t="s">
        <v>177</v>
      </c>
      <c r="G31" s="34">
        <v>1902978.2</v>
      </c>
      <c r="H31" s="34">
        <f t="shared" si="1"/>
        <v>98.657680264370356</v>
      </c>
      <c r="I31" s="48"/>
      <c r="J31" s="47"/>
    </row>
    <row r="32" spans="1:10" ht="110.4" x14ac:dyDescent="0.25">
      <c r="A32" s="52" t="s">
        <v>52</v>
      </c>
      <c r="B32" s="44" t="s">
        <v>53</v>
      </c>
      <c r="C32" s="45">
        <v>1509251.3</v>
      </c>
      <c r="D32" s="45">
        <v>2929752.1</v>
      </c>
      <c r="E32" s="45">
        <f t="shared" si="0"/>
        <v>194.11956776184326</v>
      </c>
      <c r="F32" s="62" t="s">
        <v>179</v>
      </c>
      <c r="G32" s="34">
        <v>2396020.7999999998</v>
      </c>
      <c r="H32" s="34">
        <f t="shared" si="1"/>
        <v>81.782373327763807</v>
      </c>
      <c r="I32" s="44" t="s">
        <v>180</v>
      </c>
      <c r="J32" s="47"/>
    </row>
    <row r="33" spans="1:10" ht="138" x14ac:dyDescent="0.25">
      <c r="A33" s="52" t="s">
        <v>54</v>
      </c>
      <c r="B33" s="44" t="s">
        <v>55</v>
      </c>
      <c r="C33" s="45">
        <v>14782379.1</v>
      </c>
      <c r="D33" s="45">
        <v>17546502.899999999</v>
      </c>
      <c r="E33" s="45">
        <f t="shared" si="0"/>
        <v>118.69877494888492</v>
      </c>
      <c r="F33" s="62" t="s">
        <v>181</v>
      </c>
      <c r="G33" s="34">
        <v>15950942.6</v>
      </c>
      <c r="H33" s="34">
        <f t="shared" si="1"/>
        <v>90.906676338337491</v>
      </c>
      <c r="I33" s="49" t="s">
        <v>207</v>
      </c>
      <c r="J33" s="47"/>
    </row>
    <row r="34" spans="1:10" ht="179.4" x14ac:dyDescent="0.25">
      <c r="A34" s="52" t="s">
        <v>56</v>
      </c>
      <c r="B34" s="44" t="s">
        <v>57</v>
      </c>
      <c r="C34" s="45">
        <v>1642108.9</v>
      </c>
      <c r="D34" s="45">
        <v>1796400.3</v>
      </c>
      <c r="E34" s="45">
        <f t="shared" si="0"/>
        <v>109.39592983145027</v>
      </c>
      <c r="F34" s="62" t="s">
        <v>224</v>
      </c>
      <c r="G34" s="34">
        <v>1758567.7</v>
      </c>
      <c r="H34" s="34">
        <f t="shared" si="1"/>
        <v>97.893977194281248</v>
      </c>
      <c r="I34" s="48"/>
      <c r="J34" s="47"/>
    </row>
    <row r="35" spans="1:10" ht="123" customHeight="1" x14ac:dyDescent="0.25">
      <c r="A35" s="52" t="s">
        <v>58</v>
      </c>
      <c r="B35" s="44" t="s">
        <v>59</v>
      </c>
      <c r="C35" s="45">
        <v>7000</v>
      </c>
      <c r="D35" s="45">
        <v>0</v>
      </c>
      <c r="E35" s="45">
        <f t="shared" si="0"/>
        <v>0</v>
      </c>
      <c r="F35" s="44" t="s">
        <v>187</v>
      </c>
      <c r="G35" s="34">
        <v>0</v>
      </c>
      <c r="H35" s="34">
        <v>0</v>
      </c>
      <c r="I35" s="48"/>
      <c r="J35" s="47"/>
    </row>
    <row r="36" spans="1:10" ht="71.400000000000006" customHeight="1" x14ac:dyDescent="0.25">
      <c r="A36" s="52" t="s">
        <v>60</v>
      </c>
      <c r="B36" s="44" t="s">
        <v>61</v>
      </c>
      <c r="C36" s="45">
        <v>2504522.6</v>
      </c>
      <c r="D36" s="45">
        <v>2992251.2</v>
      </c>
      <c r="E36" s="45">
        <f t="shared" si="0"/>
        <v>119.47391490897307</v>
      </c>
      <c r="F36" s="44" t="s">
        <v>200</v>
      </c>
      <c r="G36" s="34">
        <v>2933831.6</v>
      </c>
      <c r="H36" s="34">
        <f t="shared" ref="H36:H67" si="2">G36/D36*100</f>
        <v>98.047637176985674</v>
      </c>
      <c r="I36" s="48"/>
      <c r="J36" s="47"/>
    </row>
    <row r="37" spans="1:10" s="43" customFormat="1" ht="30.6" customHeight="1" x14ac:dyDescent="0.25">
      <c r="A37" s="51" t="s">
        <v>62</v>
      </c>
      <c r="B37" s="41" t="s">
        <v>63</v>
      </c>
      <c r="C37" s="22">
        <f>SUM(C38:C41)</f>
        <v>14318824.799999999</v>
      </c>
      <c r="D37" s="22">
        <f>SUM(D38:D41)</f>
        <v>24783595.000000004</v>
      </c>
      <c r="E37" s="22">
        <f t="shared" si="0"/>
        <v>173.08400197759249</v>
      </c>
      <c r="F37" s="35" t="s">
        <v>175</v>
      </c>
      <c r="G37" s="35">
        <f>SUM(G38:G41)</f>
        <v>23563483.5</v>
      </c>
      <c r="H37" s="35">
        <f t="shared" si="2"/>
        <v>95.076938999366305</v>
      </c>
      <c r="I37" s="35" t="s">
        <v>175</v>
      </c>
      <c r="J37" s="47"/>
    </row>
    <row r="38" spans="1:10" ht="179.4" customHeight="1" x14ac:dyDescent="0.25">
      <c r="A38" s="52" t="s">
        <v>64</v>
      </c>
      <c r="B38" s="44" t="s">
        <v>65</v>
      </c>
      <c r="C38" s="45">
        <v>6999574.7999999998</v>
      </c>
      <c r="D38" s="45">
        <v>14465525.6</v>
      </c>
      <c r="E38" s="45">
        <f t="shared" si="0"/>
        <v>206.6629190104519</v>
      </c>
      <c r="F38" s="44" t="s">
        <v>185</v>
      </c>
      <c r="G38" s="34">
        <v>13453681.300000001</v>
      </c>
      <c r="H38" s="34">
        <f t="shared" si="2"/>
        <v>93.00513283803528</v>
      </c>
      <c r="I38" s="49" t="s">
        <v>208</v>
      </c>
      <c r="J38" s="47"/>
    </row>
    <row r="39" spans="1:10" ht="222.6" customHeight="1" x14ac:dyDescent="0.25">
      <c r="A39" s="52" t="s">
        <v>66</v>
      </c>
      <c r="B39" s="44" t="s">
        <v>67</v>
      </c>
      <c r="C39" s="45">
        <v>2752008.9</v>
      </c>
      <c r="D39" s="45">
        <v>3828738</v>
      </c>
      <c r="E39" s="45">
        <f t="shared" si="0"/>
        <v>139.12520413723954</v>
      </c>
      <c r="F39" s="44" t="s">
        <v>209</v>
      </c>
      <c r="G39" s="34">
        <v>3766004.4</v>
      </c>
      <c r="H39" s="34">
        <f t="shared" si="2"/>
        <v>98.361507107563895</v>
      </c>
      <c r="I39" s="48"/>
      <c r="J39" s="47"/>
    </row>
    <row r="40" spans="1:10" ht="262.2" x14ac:dyDescent="0.25">
      <c r="A40" s="52" t="s">
        <v>68</v>
      </c>
      <c r="B40" s="44" t="s">
        <v>69</v>
      </c>
      <c r="C40" s="45">
        <v>813965.2</v>
      </c>
      <c r="D40" s="45">
        <v>1095687.1000000001</v>
      </c>
      <c r="E40" s="45">
        <f t="shared" si="0"/>
        <v>134.61104971072476</v>
      </c>
      <c r="F40" s="44" t="s">
        <v>210</v>
      </c>
      <c r="G40" s="34">
        <v>1000743.3</v>
      </c>
      <c r="H40" s="34">
        <f t="shared" si="2"/>
        <v>91.33477066582239</v>
      </c>
      <c r="I40" s="49" t="s">
        <v>211</v>
      </c>
      <c r="J40" s="47"/>
    </row>
    <row r="41" spans="1:10" ht="127.5" customHeight="1" x14ac:dyDescent="0.25">
      <c r="A41" s="52" t="s">
        <v>70</v>
      </c>
      <c r="B41" s="44" t="s">
        <v>71</v>
      </c>
      <c r="C41" s="45">
        <v>3753275.9</v>
      </c>
      <c r="D41" s="45">
        <v>5393644.2999999998</v>
      </c>
      <c r="E41" s="45">
        <f t="shared" si="0"/>
        <v>143.70497783016697</v>
      </c>
      <c r="F41" s="44" t="s">
        <v>186</v>
      </c>
      <c r="G41" s="34">
        <v>5343054.5</v>
      </c>
      <c r="H41" s="34">
        <f t="shared" si="2"/>
        <v>99.062047899599165</v>
      </c>
      <c r="I41" s="48"/>
      <c r="J41" s="47"/>
    </row>
    <row r="42" spans="1:10" s="43" customFormat="1" ht="18" customHeight="1" x14ac:dyDescent="0.25">
      <c r="A42" s="51" t="s">
        <v>72</v>
      </c>
      <c r="B42" s="41" t="s">
        <v>73</v>
      </c>
      <c r="C42" s="22">
        <f>SUM(C43:C45)</f>
        <v>1240778.8</v>
      </c>
      <c r="D42" s="22">
        <f>SUM(D43:D45)</f>
        <v>1254361.7</v>
      </c>
      <c r="E42" s="22">
        <f t="shared" si="0"/>
        <v>101.09470761428226</v>
      </c>
      <c r="F42" s="35" t="s">
        <v>175</v>
      </c>
      <c r="G42" s="35">
        <f>SUM(G43:G45)</f>
        <v>1185088.1000000001</v>
      </c>
      <c r="H42" s="35">
        <f t="shared" si="2"/>
        <v>94.477382400945459</v>
      </c>
      <c r="I42" s="35" t="s">
        <v>175</v>
      </c>
      <c r="J42" s="47"/>
    </row>
    <row r="43" spans="1:10" ht="18" customHeight="1" x14ac:dyDescent="0.25">
      <c r="A43" s="52" t="s">
        <v>74</v>
      </c>
      <c r="B43" s="44" t="s">
        <v>75</v>
      </c>
      <c r="C43" s="45">
        <v>8200</v>
      </c>
      <c r="D43" s="45">
        <v>8200.2999999999993</v>
      </c>
      <c r="E43" s="45">
        <f t="shared" si="0"/>
        <v>100.00365853658535</v>
      </c>
      <c r="F43" s="33"/>
      <c r="G43" s="34">
        <v>8200</v>
      </c>
      <c r="H43" s="34">
        <f t="shared" si="2"/>
        <v>99.996341597258649</v>
      </c>
      <c r="I43" s="48"/>
      <c r="J43" s="47"/>
    </row>
    <row r="44" spans="1:10" ht="49.2" customHeight="1" x14ac:dyDescent="0.25">
      <c r="A44" s="52" t="s">
        <v>76</v>
      </c>
      <c r="B44" s="44" t="s">
        <v>77</v>
      </c>
      <c r="C44" s="45">
        <v>225929.2</v>
      </c>
      <c r="D44" s="45">
        <v>230084.8</v>
      </c>
      <c r="E44" s="45">
        <f t="shared" si="0"/>
        <v>101.83933727911221</v>
      </c>
      <c r="F44" s="33"/>
      <c r="G44" s="34">
        <v>227925.7</v>
      </c>
      <c r="H44" s="34">
        <f t="shared" si="2"/>
        <v>99.061606851039272</v>
      </c>
      <c r="I44" s="48"/>
      <c r="J44" s="47"/>
    </row>
    <row r="45" spans="1:10" ht="286.8" customHeight="1" x14ac:dyDescent="0.25">
      <c r="A45" s="52" t="s">
        <v>78</v>
      </c>
      <c r="B45" s="44" t="s">
        <v>79</v>
      </c>
      <c r="C45" s="45">
        <v>1006649.6</v>
      </c>
      <c r="D45" s="45">
        <v>1016076.6</v>
      </c>
      <c r="E45" s="45">
        <f t="shared" si="0"/>
        <v>100.93647283026786</v>
      </c>
      <c r="F45" s="33"/>
      <c r="G45" s="34">
        <v>948962.4</v>
      </c>
      <c r="H45" s="34">
        <f t="shared" si="2"/>
        <v>93.394769646304226</v>
      </c>
      <c r="I45" s="44" t="s">
        <v>204</v>
      </c>
      <c r="J45" s="47"/>
    </row>
    <row r="46" spans="1:10" s="43" customFormat="1" ht="16.2" customHeight="1" x14ac:dyDescent="0.25">
      <c r="A46" s="51" t="s">
        <v>80</v>
      </c>
      <c r="B46" s="41" t="s">
        <v>81</v>
      </c>
      <c r="C46" s="22">
        <f>SUM(C47:C55)</f>
        <v>80486656.899999991</v>
      </c>
      <c r="D46" s="22">
        <f>SUM(D47:D55)</f>
        <v>78435731.099999994</v>
      </c>
      <c r="E46" s="22">
        <f t="shared" si="0"/>
        <v>97.451843722931429</v>
      </c>
      <c r="F46" s="35" t="s">
        <v>175</v>
      </c>
      <c r="G46" s="35">
        <f>SUM(G47:G55)</f>
        <v>76963174.5</v>
      </c>
      <c r="H46" s="35">
        <f t="shared" si="2"/>
        <v>98.122594665277489</v>
      </c>
      <c r="I46" s="35" t="s">
        <v>175</v>
      </c>
      <c r="J46" s="47"/>
    </row>
    <row r="47" spans="1:10" ht="16.2" customHeight="1" x14ac:dyDescent="0.25">
      <c r="A47" s="52" t="s">
        <v>82</v>
      </c>
      <c r="B47" s="44" t="s">
        <v>83</v>
      </c>
      <c r="C47" s="45">
        <v>2801468.9</v>
      </c>
      <c r="D47" s="45">
        <v>2916258.6</v>
      </c>
      <c r="E47" s="45">
        <f t="shared" si="0"/>
        <v>104.09748257423097</v>
      </c>
      <c r="F47" s="33"/>
      <c r="G47" s="34">
        <v>2868331.6</v>
      </c>
      <c r="H47" s="34">
        <f t="shared" si="2"/>
        <v>98.356558639895653</v>
      </c>
      <c r="I47" s="48"/>
      <c r="J47" s="47"/>
    </row>
    <row r="48" spans="1:10" ht="249" customHeight="1" x14ac:dyDescent="0.25">
      <c r="A48" s="52" t="s">
        <v>84</v>
      </c>
      <c r="B48" s="44" t="s">
        <v>85</v>
      </c>
      <c r="C48" s="45">
        <v>11332493.699999999</v>
      </c>
      <c r="D48" s="45">
        <v>9704567.6999999993</v>
      </c>
      <c r="E48" s="45">
        <f t="shared" si="0"/>
        <v>85.634882814891839</v>
      </c>
      <c r="F48" s="49" t="s">
        <v>216</v>
      </c>
      <c r="G48" s="34">
        <v>9031744.5</v>
      </c>
      <c r="H48" s="34">
        <f t="shared" si="2"/>
        <v>93.066943105564619</v>
      </c>
      <c r="I48" s="49" t="s">
        <v>225</v>
      </c>
      <c r="J48" s="47"/>
    </row>
    <row r="49" spans="1:10" ht="90" customHeight="1" x14ac:dyDescent="0.25">
      <c r="A49" s="52" t="s">
        <v>86</v>
      </c>
      <c r="B49" s="44" t="s">
        <v>87</v>
      </c>
      <c r="C49" s="45">
        <v>347604.2</v>
      </c>
      <c r="D49" s="45">
        <v>402846.7</v>
      </c>
      <c r="E49" s="45">
        <f t="shared" si="0"/>
        <v>115.8923568817638</v>
      </c>
      <c r="F49" s="44" t="s">
        <v>212</v>
      </c>
      <c r="G49" s="34">
        <v>401797.7</v>
      </c>
      <c r="H49" s="34">
        <f t="shared" si="2"/>
        <v>99.739603179075317</v>
      </c>
      <c r="I49" s="48"/>
      <c r="J49" s="47"/>
    </row>
    <row r="50" spans="1:10" ht="34.799999999999997" customHeight="1" x14ac:dyDescent="0.25">
      <c r="A50" s="52" t="s">
        <v>88</v>
      </c>
      <c r="B50" s="44" t="s">
        <v>89</v>
      </c>
      <c r="C50" s="45">
        <v>5388585</v>
      </c>
      <c r="D50" s="45">
        <v>5479439.5999999996</v>
      </c>
      <c r="E50" s="45">
        <f t="shared" si="0"/>
        <v>101.68605672917843</v>
      </c>
      <c r="F50" s="33"/>
      <c r="G50" s="34">
        <v>5376070.5999999996</v>
      </c>
      <c r="H50" s="34">
        <f t="shared" si="2"/>
        <v>98.113511462011544</v>
      </c>
      <c r="I50" s="48"/>
      <c r="J50" s="47"/>
    </row>
    <row r="51" spans="1:10" ht="234.6" x14ac:dyDescent="0.25">
      <c r="A51" s="52" t="s">
        <v>90</v>
      </c>
      <c r="B51" s="44" t="s">
        <v>91</v>
      </c>
      <c r="C51" s="45">
        <v>128450.9</v>
      </c>
      <c r="D51" s="45">
        <v>83731.5</v>
      </c>
      <c r="E51" s="45">
        <f t="shared" si="0"/>
        <v>65.185607885970441</v>
      </c>
      <c r="F51" s="44" t="s">
        <v>226</v>
      </c>
      <c r="G51" s="34">
        <v>83039.899999999994</v>
      </c>
      <c r="H51" s="34">
        <f t="shared" si="2"/>
        <v>99.174026501376417</v>
      </c>
      <c r="I51" s="48"/>
      <c r="J51" s="47"/>
    </row>
    <row r="52" spans="1:10" ht="24.6" customHeight="1" x14ac:dyDescent="0.25">
      <c r="A52" s="52" t="s">
        <v>92</v>
      </c>
      <c r="B52" s="44" t="s">
        <v>93</v>
      </c>
      <c r="C52" s="45">
        <v>3396090.9</v>
      </c>
      <c r="D52" s="45">
        <v>3374054.4</v>
      </c>
      <c r="E52" s="45">
        <f t="shared" si="0"/>
        <v>99.351121608670724</v>
      </c>
      <c r="F52" s="33"/>
      <c r="G52" s="34">
        <v>3317435.6</v>
      </c>
      <c r="H52" s="34">
        <f t="shared" si="2"/>
        <v>98.321935769618889</v>
      </c>
      <c r="I52" s="48"/>
      <c r="J52" s="47"/>
    </row>
    <row r="53" spans="1:10" ht="174" customHeight="1" x14ac:dyDescent="0.25">
      <c r="A53" s="52" t="s">
        <v>94</v>
      </c>
      <c r="B53" s="44" t="s">
        <v>95</v>
      </c>
      <c r="C53" s="45">
        <v>2040848.8</v>
      </c>
      <c r="D53" s="45">
        <v>1126645</v>
      </c>
      <c r="E53" s="45">
        <f t="shared" si="0"/>
        <v>55.20472658239062</v>
      </c>
      <c r="F53" s="49" t="s">
        <v>217</v>
      </c>
      <c r="G53" s="34">
        <v>647026</v>
      </c>
      <c r="H53" s="34">
        <f t="shared" si="2"/>
        <v>57.429447607720263</v>
      </c>
      <c r="I53" s="49" t="s">
        <v>213</v>
      </c>
      <c r="J53" s="47"/>
    </row>
    <row r="54" spans="1:10" ht="47.4" customHeight="1" x14ac:dyDescent="0.25">
      <c r="A54" s="52" t="s">
        <v>96</v>
      </c>
      <c r="B54" s="44" t="s">
        <v>97</v>
      </c>
      <c r="C54" s="45">
        <v>236624.9</v>
      </c>
      <c r="D54" s="45">
        <v>236020</v>
      </c>
      <c r="E54" s="45">
        <f t="shared" si="0"/>
        <v>99.744363336233846</v>
      </c>
      <c r="F54" s="33"/>
      <c r="G54" s="34">
        <v>226316</v>
      </c>
      <c r="H54" s="34">
        <f t="shared" si="2"/>
        <v>95.888484026777391</v>
      </c>
      <c r="I54" s="48"/>
      <c r="J54" s="47"/>
    </row>
    <row r="55" spans="1:10" ht="29.4" customHeight="1" x14ac:dyDescent="0.25">
      <c r="A55" s="52" t="s">
        <v>98</v>
      </c>
      <c r="B55" s="44" t="s">
        <v>99</v>
      </c>
      <c r="C55" s="45">
        <v>54814489.600000001</v>
      </c>
      <c r="D55" s="45">
        <v>55112167.600000001</v>
      </c>
      <c r="E55" s="45">
        <f t="shared" si="0"/>
        <v>100.54306443820285</v>
      </c>
      <c r="F55" s="33"/>
      <c r="G55" s="34">
        <v>55011412.600000001</v>
      </c>
      <c r="H55" s="34">
        <f t="shared" si="2"/>
        <v>99.817181932071207</v>
      </c>
      <c r="I55" s="48"/>
      <c r="J55" s="47"/>
    </row>
    <row r="56" spans="1:10" s="43" customFormat="1" ht="27.6" customHeight="1" x14ac:dyDescent="0.25">
      <c r="A56" s="51" t="s">
        <v>100</v>
      </c>
      <c r="B56" s="41" t="s">
        <v>101</v>
      </c>
      <c r="C56" s="22">
        <f>SUM(C57:C59)</f>
        <v>2328656.4</v>
      </c>
      <c r="D56" s="22">
        <v>2303531.7000000002</v>
      </c>
      <c r="E56" s="22">
        <f t="shared" si="0"/>
        <v>98.921064524590236</v>
      </c>
      <c r="F56" s="35" t="s">
        <v>175</v>
      </c>
      <c r="G56" s="35">
        <f>SUM(G57:G59)</f>
        <v>2275183.2000000002</v>
      </c>
      <c r="H56" s="35">
        <f t="shared" si="2"/>
        <v>98.769346217375698</v>
      </c>
      <c r="I56" s="35" t="s">
        <v>175</v>
      </c>
      <c r="J56" s="47"/>
    </row>
    <row r="57" spans="1:10" ht="17.399999999999999" customHeight="1" x14ac:dyDescent="0.25">
      <c r="A57" s="52" t="s">
        <v>102</v>
      </c>
      <c r="B57" s="44" t="s">
        <v>103</v>
      </c>
      <c r="C57" s="45">
        <v>2105111</v>
      </c>
      <c r="D57" s="45">
        <v>2063840.5</v>
      </c>
      <c r="E57" s="45">
        <f t="shared" si="0"/>
        <v>98.039509555553124</v>
      </c>
      <c r="F57" s="33"/>
      <c r="G57" s="34">
        <v>2036704</v>
      </c>
      <c r="H57" s="34">
        <f t="shared" si="2"/>
        <v>98.685145484837605</v>
      </c>
      <c r="I57" s="48"/>
      <c r="J57" s="47"/>
    </row>
    <row r="58" spans="1:10" ht="159.6" customHeight="1" x14ac:dyDescent="0.25">
      <c r="A58" s="52" t="s">
        <v>104</v>
      </c>
      <c r="B58" s="44" t="s">
        <v>105</v>
      </c>
      <c r="C58" s="45">
        <v>50958</v>
      </c>
      <c r="D58" s="45">
        <v>59728.1</v>
      </c>
      <c r="E58" s="45">
        <f t="shared" si="0"/>
        <v>117.21044781977315</v>
      </c>
      <c r="F58" s="49" t="s">
        <v>231</v>
      </c>
      <c r="G58" s="34">
        <v>59728.1</v>
      </c>
      <c r="H58" s="34">
        <f t="shared" si="2"/>
        <v>100</v>
      </c>
      <c r="I58" s="48"/>
      <c r="J58" s="47"/>
    </row>
    <row r="59" spans="1:10" ht="31.8" customHeight="1" x14ac:dyDescent="0.25">
      <c r="A59" s="52" t="s">
        <v>106</v>
      </c>
      <c r="B59" s="44" t="s">
        <v>107</v>
      </c>
      <c r="C59" s="45">
        <v>172587.4</v>
      </c>
      <c r="D59" s="45">
        <v>179963</v>
      </c>
      <c r="E59" s="45">
        <f t="shared" si="0"/>
        <v>104.27354488218722</v>
      </c>
      <c r="F59" s="33"/>
      <c r="G59" s="34">
        <v>178751.1</v>
      </c>
      <c r="H59" s="34">
        <f t="shared" si="2"/>
        <v>99.326583797780657</v>
      </c>
      <c r="I59" s="48"/>
      <c r="J59" s="47"/>
    </row>
    <row r="60" spans="1:10" s="43" customFormat="1" ht="22.8" customHeight="1" x14ac:dyDescent="0.25">
      <c r="A60" s="51" t="s">
        <v>108</v>
      </c>
      <c r="B60" s="41" t="s">
        <v>109</v>
      </c>
      <c r="C60" s="22">
        <f>SUM(C61:C67)</f>
        <v>45443007.799999997</v>
      </c>
      <c r="D60" s="22">
        <f>SUM(D61:D67)</f>
        <v>54237668.299999997</v>
      </c>
      <c r="E60" s="22">
        <f t="shared" si="0"/>
        <v>119.3531654830295</v>
      </c>
      <c r="F60" s="35" t="s">
        <v>175</v>
      </c>
      <c r="G60" s="35">
        <f>SUM(G61:G67)</f>
        <v>52906995.699999996</v>
      </c>
      <c r="H60" s="35">
        <f t="shared" si="2"/>
        <v>97.54658959039358</v>
      </c>
      <c r="I60" s="35" t="s">
        <v>175</v>
      </c>
      <c r="J60" s="47"/>
    </row>
    <row r="61" spans="1:10" ht="119.4" customHeight="1" x14ac:dyDescent="0.25">
      <c r="A61" s="52" t="s">
        <v>110</v>
      </c>
      <c r="B61" s="44" t="s">
        <v>111</v>
      </c>
      <c r="C61" s="45">
        <v>15463701</v>
      </c>
      <c r="D61" s="45">
        <v>20330463.699999999</v>
      </c>
      <c r="E61" s="45">
        <f t="shared" si="0"/>
        <v>131.47217280003019</v>
      </c>
      <c r="F61" s="44" t="s">
        <v>190</v>
      </c>
      <c r="G61" s="34">
        <v>19430791.899999999</v>
      </c>
      <c r="H61" s="34">
        <f t="shared" si="2"/>
        <v>95.574760058227298</v>
      </c>
      <c r="I61" s="48"/>
      <c r="J61" s="47"/>
    </row>
    <row r="62" spans="1:10" ht="120" customHeight="1" x14ac:dyDescent="0.25">
      <c r="A62" s="52" t="s">
        <v>112</v>
      </c>
      <c r="B62" s="44" t="s">
        <v>113</v>
      </c>
      <c r="C62" s="45">
        <v>11512574.300000001</v>
      </c>
      <c r="D62" s="45">
        <v>14087966.199999999</v>
      </c>
      <c r="E62" s="45">
        <f t="shared" si="0"/>
        <v>122.37025215116309</v>
      </c>
      <c r="F62" s="44" t="s">
        <v>190</v>
      </c>
      <c r="G62" s="34">
        <v>13944556.199999999</v>
      </c>
      <c r="H62" s="34">
        <f t="shared" si="2"/>
        <v>98.982039011422387</v>
      </c>
      <c r="I62" s="48"/>
      <c r="J62" s="47"/>
    </row>
    <row r="63" spans="1:10" ht="115.8" customHeight="1" x14ac:dyDescent="0.25">
      <c r="A63" s="52" t="s">
        <v>114</v>
      </c>
      <c r="B63" s="44" t="s">
        <v>115</v>
      </c>
      <c r="C63" s="45">
        <v>435686</v>
      </c>
      <c r="D63" s="45">
        <v>411524</v>
      </c>
      <c r="E63" s="45">
        <f t="shared" si="0"/>
        <v>94.454262932478898</v>
      </c>
      <c r="F63" s="44" t="s">
        <v>191</v>
      </c>
      <c r="G63" s="34">
        <v>401064.5</v>
      </c>
      <c r="H63" s="34">
        <f t="shared" si="2"/>
        <v>97.458349938278204</v>
      </c>
      <c r="I63" s="48"/>
      <c r="J63" s="47"/>
    </row>
    <row r="64" spans="1:10" ht="180" customHeight="1" x14ac:dyDescent="0.25">
      <c r="A64" s="52" t="s">
        <v>116</v>
      </c>
      <c r="B64" s="44" t="s">
        <v>117</v>
      </c>
      <c r="C64" s="45">
        <v>840785.8</v>
      </c>
      <c r="D64" s="45">
        <v>1508084.1</v>
      </c>
      <c r="E64" s="45">
        <f t="shared" si="0"/>
        <v>179.36602877926816</v>
      </c>
      <c r="F64" s="44" t="s">
        <v>190</v>
      </c>
      <c r="G64" s="34">
        <v>1432342.7</v>
      </c>
      <c r="H64" s="34">
        <f t="shared" si="2"/>
        <v>94.977640835812792</v>
      </c>
      <c r="I64" s="44" t="s">
        <v>192</v>
      </c>
      <c r="J64" s="47"/>
    </row>
    <row r="65" spans="1:10" ht="177" customHeight="1" x14ac:dyDescent="0.25">
      <c r="A65" s="52" t="s">
        <v>118</v>
      </c>
      <c r="B65" s="44" t="s">
        <v>119</v>
      </c>
      <c r="C65" s="45">
        <v>482778.4</v>
      </c>
      <c r="D65" s="45">
        <v>399849.6</v>
      </c>
      <c r="E65" s="45">
        <f t="shared" si="0"/>
        <v>82.822595211384765</v>
      </c>
      <c r="F65" s="44" t="s">
        <v>193</v>
      </c>
      <c r="G65" s="34">
        <v>393912.5</v>
      </c>
      <c r="H65" s="34">
        <f t="shared" si="2"/>
        <v>98.515166702680219</v>
      </c>
      <c r="I65" s="48"/>
      <c r="J65" s="47"/>
    </row>
    <row r="66" spans="1:10" ht="154.19999999999999" customHeight="1" x14ac:dyDescent="0.25">
      <c r="A66" s="52" t="s">
        <v>120</v>
      </c>
      <c r="B66" s="44" t="s">
        <v>121</v>
      </c>
      <c r="C66" s="45">
        <v>1051494.5</v>
      </c>
      <c r="D66" s="45">
        <v>879923</v>
      </c>
      <c r="E66" s="45">
        <f t="shared" si="0"/>
        <v>83.683081556774667</v>
      </c>
      <c r="F66" s="44" t="s">
        <v>194</v>
      </c>
      <c r="G66" s="34">
        <v>871368.4</v>
      </c>
      <c r="H66" s="34">
        <f t="shared" si="2"/>
        <v>99.027801296249791</v>
      </c>
      <c r="I66" s="48"/>
      <c r="J66" s="47"/>
    </row>
    <row r="67" spans="1:10" ht="116.4" customHeight="1" x14ac:dyDescent="0.25">
      <c r="A67" s="52" t="s">
        <v>122</v>
      </c>
      <c r="B67" s="44" t="s">
        <v>123</v>
      </c>
      <c r="C67" s="45">
        <v>15655987.800000001</v>
      </c>
      <c r="D67" s="45">
        <v>16619857.699999999</v>
      </c>
      <c r="E67" s="45">
        <f t="shared" si="0"/>
        <v>106.15655755684735</v>
      </c>
      <c r="F67" s="44" t="s">
        <v>190</v>
      </c>
      <c r="G67" s="34">
        <v>16432959.5</v>
      </c>
      <c r="H67" s="34">
        <f t="shared" si="2"/>
        <v>98.875452465516602</v>
      </c>
      <c r="I67" s="48"/>
      <c r="J67" s="47"/>
    </row>
    <row r="68" spans="1:10" s="43" customFormat="1" ht="18.600000000000001" customHeight="1" x14ac:dyDescent="0.25">
      <c r="A68" s="51" t="s">
        <v>124</v>
      </c>
      <c r="B68" s="41" t="s">
        <v>125</v>
      </c>
      <c r="C68" s="22">
        <f>SUM(C69:C73)</f>
        <v>44903138.599999994</v>
      </c>
      <c r="D68" s="22">
        <f>SUM(D69:D73)</f>
        <v>52921855.599999994</v>
      </c>
      <c r="E68" s="22">
        <f t="shared" si="0"/>
        <v>117.85780960977191</v>
      </c>
      <c r="F68" s="35" t="s">
        <v>175</v>
      </c>
      <c r="G68" s="35">
        <f>SUM(G69:G73)</f>
        <v>51872718.000000007</v>
      </c>
      <c r="H68" s="35">
        <f t="shared" ref="H68:H89" si="3">G68/D68*100</f>
        <v>98.017572157844015</v>
      </c>
      <c r="I68" s="35" t="s">
        <v>175</v>
      </c>
      <c r="J68" s="47"/>
    </row>
    <row r="69" spans="1:10" ht="18.600000000000001" customHeight="1" x14ac:dyDescent="0.25">
      <c r="A69" s="52" t="s">
        <v>126</v>
      </c>
      <c r="B69" s="44" t="s">
        <v>127</v>
      </c>
      <c r="C69" s="45">
        <v>1043140.7</v>
      </c>
      <c r="D69" s="45">
        <v>1074120.7</v>
      </c>
      <c r="E69" s="45">
        <f t="shared" si="0"/>
        <v>102.96987740963419</v>
      </c>
      <c r="F69" s="33"/>
      <c r="G69" s="34">
        <v>1064618.8</v>
      </c>
      <c r="H69" s="34">
        <f t="shared" si="3"/>
        <v>99.115378746541253</v>
      </c>
      <c r="I69" s="48"/>
      <c r="J69" s="47"/>
    </row>
    <row r="70" spans="1:10" ht="234.6" x14ac:dyDescent="0.25">
      <c r="A70" s="52" t="s">
        <v>128</v>
      </c>
      <c r="B70" s="44" t="s">
        <v>129</v>
      </c>
      <c r="C70" s="45">
        <v>6648518.5999999996</v>
      </c>
      <c r="D70" s="45">
        <v>7100888</v>
      </c>
      <c r="E70" s="45">
        <f t="shared" si="0"/>
        <v>106.80406308858036</v>
      </c>
      <c r="F70" s="49" t="s">
        <v>229</v>
      </c>
      <c r="G70" s="34">
        <v>7036371.7000000002</v>
      </c>
      <c r="H70" s="34">
        <f t="shared" si="3"/>
        <v>99.091433353124287</v>
      </c>
      <c r="I70" s="48"/>
      <c r="J70" s="47"/>
    </row>
    <row r="71" spans="1:10" ht="213" customHeight="1" x14ac:dyDescent="0.25">
      <c r="A71" s="52" t="s">
        <v>130</v>
      </c>
      <c r="B71" s="44" t="s">
        <v>131</v>
      </c>
      <c r="C71" s="45">
        <v>20475573.899999999</v>
      </c>
      <c r="D71" s="45">
        <v>23520851</v>
      </c>
      <c r="E71" s="45">
        <f t="shared" si="0"/>
        <v>114.87273135723927</v>
      </c>
      <c r="F71" s="44" t="s">
        <v>235</v>
      </c>
      <c r="G71" s="34">
        <v>23253697.800000001</v>
      </c>
      <c r="H71" s="34">
        <f t="shared" si="3"/>
        <v>98.864185653826894</v>
      </c>
      <c r="I71" s="48"/>
      <c r="J71" s="47"/>
    </row>
    <row r="72" spans="1:10" ht="289.8" x14ac:dyDescent="0.25">
      <c r="A72" s="52" t="s">
        <v>132</v>
      </c>
      <c r="B72" s="44" t="s">
        <v>133</v>
      </c>
      <c r="C72" s="45">
        <v>15041922.1</v>
      </c>
      <c r="D72" s="45">
        <v>19350483.899999999</v>
      </c>
      <c r="E72" s="45">
        <f t="shared" si="0"/>
        <v>128.64369175266503</v>
      </c>
      <c r="F72" s="44" t="s">
        <v>196</v>
      </c>
      <c r="G72" s="34">
        <v>18719769.100000001</v>
      </c>
      <c r="H72" s="34">
        <f t="shared" si="3"/>
        <v>96.740573500593456</v>
      </c>
      <c r="I72" s="48"/>
      <c r="J72" s="47"/>
    </row>
    <row r="73" spans="1:10" ht="145.5" customHeight="1" x14ac:dyDescent="0.25">
      <c r="A73" s="52" t="s">
        <v>134</v>
      </c>
      <c r="B73" s="44" t="s">
        <v>135</v>
      </c>
      <c r="C73" s="45">
        <v>1693983.3</v>
      </c>
      <c r="D73" s="45">
        <v>1875512</v>
      </c>
      <c r="E73" s="45">
        <f t="shared" ref="E73:E89" si="4">D73/C73*100</f>
        <v>110.71608557179991</v>
      </c>
      <c r="F73" s="44" t="s">
        <v>227</v>
      </c>
      <c r="G73" s="34">
        <v>1798260.6</v>
      </c>
      <c r="H73" s="34">
        <f t="shared" si="3"/>
        <v>95.881050081257811</v>
      </c>
      <c r="I73" s="48"/>
      <c r="J73" s="47"/>
    </row>
    <row r="74" spans="1:10" s="43" customFormat="1" ht="36.6" customHeight="1" x14ac:dyDescent="0.25">
      <c r="A74" s="51" t="s">
        <v>136</v>
      </c>
      <c r="B74" s="41" t="s">
        <v>137</v>
      </c>
      <c r="C74" s="22">
        <f>SUM(C75:C78)</f>
        <v>7510876.5</v>
      </c>
      <c r="D74" s="22">
        <f>SUM(D75:D78)</f>
        <v>6351616.5</v>
      </c>
      <c r="E74" s="22">
        <f t="shared" si="4"/>
        <v>84.565582991545668</v>
      </c>
      <c r="F74" s="35" t="s">
        <v>175</v>
      </c>
      <c r="G74" s="35">
        <f>SUM(G75:G78)</f>
        <v>5922152.0999999996</v>
      </c>
      <c r="H74" s="35">
        <f t="shared" si="3"/>
        <v>93.238502356053772</v>
      </c>
      <c r="I74" s="35" t="s">
        <v>175</v>
      </c>
      <c r="J74" s="47"/>
    </row>
    <row r="75" spans="1:10" ht="129.75" customHeight="1" x14ac:dyDescent="0.25">
      <c r="A75" s="52" t="s">
        <v>138</v>
      </c>
      <c r="B75" s="44" t="s">
        <v>139</v>
      </c>
      <c r="C75" s="45">
        <v>73750.7</v>
      </c>
      <c r="D75" s="45">
        <v>91904</v>
      </c>
      <c r="E75" s="45">
        <f t="shared" si="4"/>
        <v>124.61441043949412</v>
      </c>
      <c r="F75" s="44" t="s">
        <v>195</v>
      </c>
      <c r="G75" s="34">
        <v>91563.9</v>
      </c>
      <c r="H75" s="34">
        <f t="shared" si="3"/>
        <v>99.629939937325901</v>
      </c>
      <c r="I75" s="48"/>
      <c r="J75" s="47"/>
    </row>
    <row r="76" spans="1:10" ht="169.8" customHeight="1" x14ac:dyDescent="0.25">
      <c r="A76" s="52" t="s">
        <v>140</v>
      </c>
      <c r="B76" s="44" t="s">
        <v>141</v>
      </c>
      <c r="C76" s="45">
        <v>2533211.1</v>
      </c>
      <c r="D76" s="45">
        <v>2003012.4</v>
      </c>
      <c r="E76" s="45">
        <f t="shared" si="4"/>
        <v>79.070094079407752</v>
      </c>
      <c r="F76" s="44" t="s">
        <v>237</v>
      </c>
      <c r="G76" s="34">
        <v>1584212.3</v>
      </c>
      <c r="H76" s="34">
        <f t="shared" si="3"/>
        <v>79.091487401675593</v>
      </c>
      <c r="I76" s="49" t="s">
        <v>215</v>
      </c>
      <c r="J76" s="47"/>
    </row>
    <row r="77" spans="1:10" ht="104.4" customHeight="1" x14ac:dyDescent="0.25">
      <c r="A77" s="52" t="s">
        <v>142</v>
      </c>
      <c r="B77" s="44" t="s">
        <v>143</v>
      </c>
      <c r="C77" s="45">
        <v>4861567.8</v>
      </c>
      <c r="D77" s="45">
        <v>4212735.7</v>
      </c>
      <c r="E77" s="45">
        <f t="shared" si="4"/>
        <v>86.653850636414049</v>
      </c>
      <c r="F77" s="49" t="s">
        <v>191</v>
      </c>
      <c r="G77" s="34">
        <v>4202911.0999999996</v>
      </c>
      <c r="H77" s="34">
        <f t="shared" si="3"/>
        <v>99.766788122976706</v>
      </c>
      <c r="I77" s="48"/>
      <c r="J77" s="47"/>
    </row>
    <row r="78" spans="1:10" ht="41.4" x14ac:dyDescent="0.25">
      <c r="A78" s="52" t="s">
        <v>144</v>
      </c>
      <c r="B78" s="44" t="s">
        <v>145</v>
      </c>
      <c r="C78" s="45">
        <v>42346.9</v>
      </c>
      <c r="D78" s="45">
        <v>43964.4</v>
      </c>
      <c r="E78" s="45">
        <f t="shared" si="4"/>
        <v>103.81964205172042</v>
      </c>
      <c r="F78" s="33"/>
      <c r="G78" s="34">
        <v>43464.800000000003</v>
      </c>
      <c r="H78" s="34">
        <f t="shared" si="3"/>
        <v>98.863626024692707</v>
      </c>
      <c r="I78" s="48"/>
      <c r="J78" s="47"/>
    </row>
    <row r="79" spans="1:10" s="43" customFormat="1" ht="37.200000000000003" customHeight="1" x14ac:dyDescent="0.25">
      <c r="A79" s="51" t="s">
        <v>146</v>
      </c>
      <c r="B79" s="41" t="s">
        <v>147</v>
      </c>
      <c r="C79" s="22">
        <f>SUM(C80:C82)</f>
        <v>767365.20000000007</v>
      </c>
      <c r="D79" s="22">
        <f>SUM(D80:D82)</f>
        <v>813752.8</v>
      </c>
      <c r="E79" s="22">
        <f t="shared" si="4"/>
        <v>106.04504869389437</v>
      </c>
      <c r="F79" s="35" t="s">
        <v>175</v>
      </c>
      <c r="G79" s="35">
        <f>SUM(G80:G82)</f>
        <v>779735.3</v>
      </c>
      <c r="H79" s="35">
        <f t="shared" si="3"/>
        <v>95.819676442280752</v>
      </c>
      <c r="I79" s="35" t="s">
        <v>175</v>
      </c>
      <c r="J79" s="47"/>
    </row>
    <row r="80" spans="1:10" ht="203.4" customHeight="1" x14ac:dyDescent="0.25">
      <c r="A80" s="52" t="s">
        <v>148</v>
      </c>
      <c r="B80" s="44" t="s">
        <v>149</v>
      </c>
      <c r="C80" s="45">
        <v>434815.9</v>
      </c>
      <c r="D80" s="45">
        <v>541095.19999999995</v>
      </c>
      <c r="E80" s="45">
        <f t="shared" si="4"/>
        <v>124.4423674479245</v>
      </c>
      <c r="F80" s="63" t="s">
        <v>228</v>
      </c>
      <c r="G80" s="34">
        <v>512219.1</v>
      </c>
      <c r="H80" s="34">
        <f t="shared" si="3"/>
        <v>94.663397494562886</v>
      </c>
      <c r="I80" s="46" t="s">
        <v>236</v>
      </c>
      <c r="J80" s="47"/>
    </row>
    <row r="81" spans="1:10" ht="126.75" customHeight="1" x14ac:dyDescent="0.25">
      <c r="A81" s="52" t="s">
        <v>150</v>
      </c>
      <c r="B81" s="44" t="s">
        <v>151</v>
      </c>
      <c r="C81" s="45">
        <v>22905.9</v>
      </c>
      <c r="D81" s="45">
        <v>25115.9</v>
      </c>
      <c r="E81" s="45">
        <f t="shared" si="4"/>
        <v>109.64816924897079</v>
      </c>
      <c r="F81" s="46" t="s">
        <v>232</v>
      </c>
      <c r="G81" s="34">
        <v>25115.9</v>
      </c>
      <c r="H81" s="34">
        <f t="shared" si="3"/>
        <v>100</v>
      </c>
      <c r="I81" s="48"/>
      <c r="J81" s="47"/>
    </row>
    <row r="82" spans="1:10" ht="105.6" customHeight="1" x14ac:dyDescent="0.25">
      <c r="A82" s="52" t="s">
        <v>152</v>
      </c>
      <c r="B82" s="44" t="s">
        <v>153</v>
      </c>
      <c r="C82" s="45">
        <v>309643.40000000002</v>
      </c>
      <c r="D82" s="45">
        <v>247541.7</v>
      </c>
      <c r="E82" s="45">
        <f t="shared" si="4"/>
        <v>79.944122819992288</v>
      </c>
      <c r="F82" s="46" t="s">
        <v>233</v>
      </c>
      <c r="G82" s="34">
        <v>242400.3</v>
      </c>
      <c r="H82" s="34">
        <f t="shared" si="3"/>
        <v>97.923016606898955</v>
      </c>
      <c r="I82" s="48"/>
      <c r="J82" s="47"/>
    </row>
    <row r="83" spans="1:10" s="43" customFormat="1" ht="48.6" customHeight="1" x14ac:dyDescent="0.25">
      <c r="A83" s="51" t="s">
        <v>154</v>
      </c>
      <c r="B83" s="41" t="s">
        <v>155</v>
      </c>
      <c r="C83" s="22">
        <v>2437830.7999999998</v>
      </c>
      <c r="D83" s="22">
        <v>1115634.5</v>
      </c>
      <c r="E83" s="22">
        <f t="shared" si="4"/>
        <v>45.763409831396011</v>
      </c>
      <c r="F83" s="35" t="s">
        <v>175</v>
      </c>
      <c r="G83" s="35">
        <v>1078120</v>
      </c>
      <c r="H83" s="35">
        <f t="shared" si="3"/>
        <v>96.637384376334722</v>
      </c>
      <c r="I83" s="35" t="s">
        <v>175</v>
      </c>
      <c r="J83" s="47"/>
    </row>
    <row r="84" spans="1:10" ht="78.599999999999994" customHeight="1" x14ac:dyDescent="0.25">
      <c r="A84" s="52" t="s">
        <v>156</v>
      </c>
      <c r="B84" s="44" t="s">
        <v>157</v>
      </c>
      <c r="C84" s="45">
        <v>2437830.7999999998</v>
      </c>
      <c r="D84" s="45">
        <v>1115634.5</v>
      </c>
      <c r="E84" s="45">
        <f t="shared" si="4"/>
        <v>45.763409831396011</v>
      </c>
      <c r="F84" s="63" t="s">
        <v>238</v>
      </c>
      <c r="G84" s="34">
        <v>1078120</v>
      </c>
      <c r="H84" s="34">
        <f t="shared" si="3"/>
        <v>96.637384376334722</v>
      </c>
      <c r="I84" s="48"/>
      <c r="J84" s="47"/>
    </row>
    <row r="85" spans="1:10" s="43" customFormat="1" ht="79.2" customHeight="1" x14ac:dyDescent="0.25">
      <c r="A85" s="51" t="s">
        <v>158</v>
      </c>
      <c r="B85" s="41" t="s">
        <v>159</v>
      </c>
      <c r="C85" s="22">
        <f>SUM(C86:C88)</f>
        <v>11621724.299999999</v>
      </c>
      <c r="D85" s="22">
        <f>SUM(D86:D88)</f>
        <v>13241547.4</v>
      </c>
      <c r="E85" s="22">
        <f t="shared" si="4"/>
        <v>113.93788957805513</v>
      </c>
      <c r="F85" s="35" t="s">
        <v>175</v>
      </c>
      <c r="G85" s="35">
        <f>SUM(G86:G88)</f>
        <v>13241299.9</v>
      </c>
      <c r="H85" s="35">
        <f t="shared" si="3"/>
        <v>99.998130883102078</v>
      </c>
      <c r="I85" s="35" t="s">
        <v>175</v>
      </c>
      <c r="J85" s="47"/>
    </row>
    <row r="86" spans="1:10" ht="96.6" customHeight="1" x14ac:dyDescent="0.25">
      <c r="A86" s="52" t="s">
        <v>160</v>
      </c>
      <c r="B86" s="44" t="s">
        <v>161</v>
      </c>
      <c r="C86" s="45">
        <v>7205863.0999999996</v>
      </c>
      <c r="D86" s="45">
        <v>7205863.0999999996</v>
      </c>
      <c r="E86" s="45">
        <f t="shared" si="4"/>
        <v>100</v>
      </c>
      <c r="F86" s="33"/>
      <c r="G86" s="34">
        <v>7205863.0999999996</v>
      </c>
      <c r="H86" s="34">
        <f t="shared" si="3"/>
        <v>100</v>
      </c>
      <c r="I86" s="48"/>
      <c r="J86" s="47"/>
    </row>
    <row r="87" spans="1:10" ht="322.5" customHeight="1" x14ac:dyDescent="0.25">
      <c r="A87" s="52" t="s">
        <v>162</v>
      </c>
      <c r="B87" s="44" t="s">
        <v>163</v>
      </c>
      <c r="C87" s="45">
        <v>2384403.7999999998</v>
      </c>
      <c r="D87" s="45">
        <v>3891096.4</v>
      </c>
      <c r="E87" s="45">
        <f t="shared" si="4"/>
        <v>163.18948996810022</v>
      </c>
      <c r="F87" s="44" t="s">
        <v>188</v>
      </c>
      <c r="G87" s="34">
        <v>3891096.4</v>
      </c>
      <c r="H87" s="34">
        <f t="shared" si="3"/>
        <v>100</v>
      </c>
      <c r="I87" s="48"/>
      <c r="J87" s="47"/>
    </row>
    <row r="88" spans="1:10" ht="314.25" customHeight="1" x14ac:dyDescent="0.25">
      <c r="A88" s="52" t="s">
        <v>164</v>
      </c>
      <c r="B88" s="44" t="s">
        <v>165</v>
      </c>
      <c r="C88" s="45">
        <v>2031457.4</v>
      </c>
      <c r="D88" s="45">
        <v>2144587.9</v>
      </c>
      <c r="E88" s="45">
        <f t="shared" si="4"/>
        <v>105.56893292470716</v>
      </c>
      <c r="F88" s="44" t="s">
        <v>189</v>
      </c>
      <c r="G88" s="34">
        <v>2144340.4</v>
      </c>
      <c r="H88" s="34">
        <f t="shared" si="3"/>
        <v>99.98845932125235</v>
      </c>
      <c r="I88" s="48"/>
      <c r="J88" s="47"/>
    </row>
    <row r="89" spans="1:10" s="43" customFormat="1" ht="22.2" customHeight="1" x14ac:dyDescent="0.25">
      <c r="A89" s="64" t="s">
        <v>166</v>
      </c>
      <c r="B89" s="64"/>
      <c r="C89" s="22">
        <f>C8+C18+C20+C26+C37+C42+C46+C56+C60+C68+C74+C79+C83+C85</f>
        <v>248992731.70000002</v>
      </c>
      <c r="D89" s="22">
        <f t="shared" ref="D89:G89" si="5">D8+D18+D20+D26+D37+D42+D46+D56+D60+D68+D74+D79+D83+D85</f>
        <v>281655304.5</v>
      </c>
      <c r="E89" s="22">
        <f t="shared" si="4"/>
        <v>113.1178820269154</v>
      </c>
      <c r="F89" s="35" t="s">
        <v>175</v>
      </c>
      <c r="G89" s="35">
        <f t="shared" si="5"/>
        <v>272902376.09999996</v>
      </c>
      <c r="H89" s="35">
        <f t="shared" si="3"/>
        <v>96.89232609499814</v>
      </c>
      <c r="I89" s="35" t="s">
        <v>175</v>
      </c>
      <c r="J89" s="47"/>
    </row>
    <row r="90" spans="1:10" x14ac:dyDescent="0.25">
      <c r="B90" s="50"/>
      <c r="C90" s="50"/>
      <c r="D90" s="50"/>
    </row>
  </sheetData>
  <mergeCells count="3">
    <mergeCell ref="A89:B89"/>
    <mergeCell ref="B4:I4"/>
    <mergeCell ref="G1:I1"/>
  </mergeCells>
  <pageMargins left="0.19685039370078741" right="0.19685039370078741" top="1.1811023622047245" bottom="0.39370078740157483" header="0.39370078740157483" footer="0.19685039370078741"/>
  <pageSetup paperSize="8" firstPageNumber="230" orientation="landscape" useFirstPageNumber="1"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workbookViewId="0">
      <selection activeCell="E4" sqref="E4"/>
    </sheetView>
  </sheetViews>
  <sheetFormatPr defaultColWidth="8.88671875" defaultRowHeight="13.8" x14ac:dyDescent="0.25"/>
  <cols>
    <col min="1" max="1" width="8.88671875" style="1"/>
    <col min="2" max="2" width="37" style="1" customWidth="1"/>
    <col min="3" max="5" width="18.6640625" style="1" customWidth="1"/>
    <col min="6" max="6" width="23.6640625" style="1" customWidth="1"/>
    <col min="7" max="9" width="18.6640625" style="1" customWidth="1"/>
    <col min="10" max="10" width="22.109375" style="1" customWidth="1"/>
    <col min="11" max="16384" width="8.88671875" style="1"/>
  </cols>
  <sheetData>
    <row r="1" spans="1:10" x14ac:dyDescent="0.25">
      <c r="G1" s="67" t="s">
        <v>167</v>
      </c>
      <c r="H1" s="67"/>
      <c r="I1" s="67"/>
      <c r="J1" s="67"/>
    </row>
    <row r="2" spans="1:10" ht="42" customHeight="1" x14ac:dyDescent="0.25">
      <c r="B2" s="68" t="s">
        <v>168</v>
      </c>
      <c r="C2" s="68"/>
      <c r="D2" s="68"/>
      <c r="E2" s="68"/>
      <c r="F2" s="68"/>
      <c r="G2" s="68"/>
      <c r="H2" s="68"/>
      <c r="I2" s="68"/>
      <c r="J2" s="68"/>
    </row>
    <row r="3" spans="1:10" ht="104.25" customHeight="1" x14ac:dyDescent="0.25">
      <c r="A3" s="2" t="s">
        <v>0</v>
      </c>
      <c r="B3" s="3" t="s">
        <v>1</v>
      </c>
      <c r="C3" s="4" t="s">
        <v>2</v>
      </c>
      <c r="D3" s="5" t="s">
        <v>3</v>
      </c>
      <c r="E3" s="5" t="s">
        <v>171</v>
      </c>
      <c r="F3" s="29" t="s">
        <v>172</v>
      </c>
      <c r="G3" s="16" t="s">
        <v>169</v>
      </c>
      <c r="H3" s="16" t="s">
        <v>170</v>
      </c>
      <c r="I3" s="16"/>
      <c r="J3" s="29" t="s">
        <v>173</v>
      </c>
    </row>
    <row r="4" spans="1:10" x14ac:dyDescent="0.25">
      <c r="A4" s="6">
        <v>1</v>
      </c>
      <c r="B4" s="6">
        <v>2</v>
      </c>
      <c r="C4" s="7">
        <v>3</v>
      </c>
      <c r="D4" s="7">
        <v>4</v>
      </c>
      <c r="E4" s="6">
        <v>5</v>
      </c>
      <c r="F4" s="6">
        <v>6</v>
      </c>
      <c r="G4" s="6">
        <v>7</v>
      </c>
      <c r="H4" s="6">
        <v>8</v>
      </c>
      <c r="I4" s="6"/>
      <c r="J4" s="6">
        <v>9</v>
      </c>
    </row>
    <row r="5" spans="1:10" s="11" customFormat="1" x14ac:dyDescent="0.25">
      <c r="A5" s="8" t="s">
        <v>4</v>
      </c>
      <c r="B5" s="9" t="s">
        <v>5</v>
      </c>
      <c r="C5" s="10">
        <v>9826139.4000000004</v>
      </c>
      <c r="D5" s="10">
        <v>12370834.4</v>
      </c>
      <c r="E5" s="23">
        <f>D5/C5*100</f>
        <v>125.89720027786294</v>
      </c>
      <c r="F5" s="18"/>
      <c r="G5" s="20">
        <f>SUM(G6:G14)</f>
        <v>11609671.199999999</v>
      </c>
      <c r="H5" s="24">
        <f t="shared" ref="H5:H31" si="0">G5/D5*100</f>
        <v>93.847115114563323</v>
      </c>
      <c r="I5" s="24">
        <f>100-H5</f>
        <v>6.1528848854366771</v>
      </c>
      <c r="J5" s="19"/>
    </row>
    <row r="6" spans="1:10" ht="55.2" x14ac:dyDescent="0.25">
      <c r="A6" s="12" t="s">
        <v>6</v>
      </c>
      <c r="B6" s="13" t="s">
        <v>7</v>
      </c>
      <c r="C6" s="14">
        <v>5288.2</v>
      </c>
      <c r="D6" s="14">
        <v>7220.8</v>
      </c>
      <c r="E6" s="25">
        <f t="shared" ref="E6:E69" si="1">D6/C6*100</f>
        <v>136.54551643281266</v>
      </c>
      <c r="F6" s="18"/>
      <c r="G6" s="21">
        <v>6619.6</v>
      </c>
      <c r="H6" s="26">
        <f t="shared" si="0"/>
        <v>91.674052736538897</v>
      </c>
      <c r="I6" s="24">
        <f>100-H6</f>
        <v>8.3259472634611029</v>
      </c>
      <c r="J6" s="17"/>
    </row>
    <row r="7" spans="1:10" ht="69" x14ac:dyDescent="0.25">
      <c r="A7" s="12" t="s">
        <v>8</v>
      </c>
      <c r="B7" s="13" t="s">
        <v>9</v>
      </c>
      <c r="C7" s="14">
        <v>505827.6</v>
      </c>
      <c r="D7" s="14">
        <v>570219.19999999995</v>
      </c>
      <c r="E7" s="25">
        <f t="shared" si="1"/>
        <v>112.72994988806462</v>
      </c>
      <c r="F7" s="18"/>
      <c r="G7" s="21">
        <v>563718.1</v>
      </c>
      <c r="H7" s="30">
        <f t="shared" si="0"/>
        <v>98.859894580891009</v>
      </c>
      <c r="I7" s="24">
        <f t="shared" ref="I7:I70" si="2">100-H7</f>
        <v>1.1401054191089912</v>
      </c>
      <c r="J7" s="17"/>
    </row>
    <row r="8" spans="1:10" ht="82.8" x14ac:dyDescent="0.25">
      <c r="A8" s="12" t="s">
        <v>10</v>
      </c>
      <c r="B8" s="13" t="s">
        <v>11</v>
      </c>
      <c r="C8" s="14">
        <v>730911.5</v>
      </c>
      <c r="D8" s="14">
        <v>988048.3</v>
      </c>
      <c r="E8" s="25">
        <f t="shared" si="1"/>
        <v>135.18029200525646</v>
      </c>
      <c r="F8" s="18"/>
      <c r="G8" s="21">
        <v>979568.6</v>
      </c>
      <c r="H8" s="30">
        <f t="shared" si="0"/>
        <v>99.141772725078312</v>
      </c>
      <c r="I8" s="24">
        <f t="shared" si="2"/>
        <v>0.85822727492168838</v>
      </c>
      <c r="J8" s="17"/>
    </row>
    <row r="9" spans="1:10" ht="20.399999999999999" customHeight="1" x14ac:dyDescent="0.25">
      <c r="A9" s="12" t="s">
        <v>12</v>
      </c>
      <c r="B9" s="13" t="s">
        <v>13</v>
      </c>
      <c r="C9" s="14">
        <v>502314.6</v>
      </c>
      <c r="D9" s="14">
        <v>577310.9</v>
      </c>
      <c r="E9" s="25">
        <f t="shared" si="1"/>
        <v>114.93014537104835</v>
      </c>
      <c r="F9" s="18"/>
      <c r="G9" s="21">
        <v>577128.19999999995</v>
      </c>
      <c r="H9" s="30">
        <f t="shared" si="0"/>
        <v>99.968353273773275</v>
      </c>
      <c r="I9" s="24">
        <f t="shared" si="2"/>
        <v>3.1646726226725264E-2</v>
      </c>
      <c r="J9" s="17"/>
    </row>
    <row r="10" spans="1:10" ht="55.2" x14ac:dyDescent="0.25">
      <c r="A10" s="12" t="s">
        <v>14</v>
      </c>
      <c r="B10" s="13" t="s">
        <v>15</v>
      </c>
      <c r="C10" s="14">
        <v>436442.7</v>
      </c>
      <c r="D10" s="14">
        <v>487748.9</v>
      </c>
      <c r="E10" s="25">
        <f t="shared" si="1"/>
        <v>111.75554087627081</v>
      </c>
      <c r="F10" s="18"/>
      <c r="G10" s="21">
        <v>481285.3</v>
      </c>
      <c r="H10" s="30">
        <f t="shared" si="0"/>
        <v>98.674809927813257</v>
      </c>
      <c r="I10" s="24">
        <f t="shared" si="2"/>
        <v>1.3251900721867429</v>
      </c>
      <c r="J10" s="17"/>
    </row>
    <row r="11" spans="1:10" ht="27.6" x14ac:dyDescent="0.25">
      <c r="A11" s="12" t="s">
        <v>16</v>
      </c>
      <c r="B11" s="13" t="s">
        <v>17</v>
      </c>
      <c r="C11" s="14">
        <v>126501.3</v>
      </c>
      <c r="D11" s="14">
        <v>351650.6</v>
      </c>
      <c r="E11" s="25">
        <f t="shared" si="1"/>
        <v>277.98180730158504</v>
      </c>
      <c r="F11" s="18"/>
      <c r="G11" s="21">
        <v>350743.3</v>
      </c>
      <c r="H11" s="30">
        <f t="shared" si="0"/>
        <v>99.741988212162866</v>
      </c>
      <c r="I11" s="24">
        <f t="shared" si="2"/>
        <v>0.25801178783713397</v>
      </c>
      <c r="J11" s="17"/>
    </row>
    <row r="12" spans="1:10" x14ac:dyDescent="0.25">
      <c r="A12" s="12" t="s">
        <v>18</v>
      </c>
      <c r="B12" s="13" t="s">
        <v>19</v>
      </c>
      <c r="C12" s="14">
        <v>608000</v>
      </c>
      <c r="D12" s="14">
        <v>37723.5</v>
      </c>
      <c r="E12" s="25">
        <f t="shared" si="1"/>
        <v>6.2045230263157896</v>
      </c>
      <c r="F12" s="18"/>
      <c r="G12" s="21">
        <v>0</v>
      </c>
      <c r="H12" s="26">
        <f t="shared" si="0"/>
        <v>0</v>
      </c>
      <c r="I12" s="24">
        <f t="shared" si="2"/>
        <v>100</v>
      </c>
      <c r="J12" s="17"/>
    </row>
    <row r="13" spans="1:10" ht="27.6" x14ac:dyDescent="0.25">
      <c r="A13" s="12" t="s">
        <v>20</v>
      </c>
      <c r="B13" s="13" t="s">
        <v>21</v>
      </c>
      <c r="C13" s="14">
        <v>338013.1</v>
      </c>
      <c r="D13" s="14">
        <v>546246.40000000002</v>
      </c>
      <c r="E13" s="25">
        <f t="shared" si="1"/>
        <v>161.60509755391138</v>
      </c>
      <c r="F13" s="18"/>
      <c r="G13" s="21">
        <v>545977</v>
      </c>
      <c r="H13" s="30">
        <f t="shared" si="0"/>
        <v>99.950681597169336</v>
      </c>
      <c r="I13" s="24">
        <f t="shared" si="2"/>
        <v>4.9318402830664354E-2</v>
      </c>
      <c r="J13" s="17"/>
    </row>
    <row r="14" spans="1:10" ht="16.2" customHeight="1" x14ac:dyDescent="0.25">
      <c r="A14" s="12" t="s">
        <v>22</v>
      </c>
      <c r="B14" s="13" t="s">
        <v>23</v>
      </c>
      <c r="C14" s="14">
        <v>6572840.4000000004</v>
      </c>
      <c r="D14" s="14">
        <v>8804665.8000000007</v>
      </c>
      <c r="E14" s="25">
        <f t="shared" si="1"/>
        <v>133.95526536746581</v>
      </c>
      <c r="F14" s="18"/>
      <c r="G14" s="21">
        <v>8104631.0999999996</v>
      </c>
      <c r="H14" s="26">
        <f t="shared" si="0"/>
        <v>92.049275737416394</v>
      </c>
      <c r="I14" s="24">
        <f t="shared" si="2"/>
        <v>7.9507242625836057</v>
      </c>
      <c r="J14" s="17"/>
    </row>
    <row r="15" spans="1:10" s="11" customFormat="1" ht="16.2" customHeight="1" x14ac:dyDescent="0.25">
      <c r="A15" s="8" t="s">
        <v>24</v>
      </c>
      <c r="B15" s="9" t="s">
        <v>25</v>
      </c>
      <c r="C15" s="10">
        <v>50376.5</v>
      </c>
      <c r="D15" s="10">
        <v>53616.800000000003</v>
      </c>
      <c r="E15" s="23">
        <f t="shared" si="1"/>
        <v>106.43216579158934</v>
      </c>
      <c r="F15" s="18"/>
      <c r="G15" s="20">
        <v>53616.800000000003</v>
      </c>
      <c r="H15" s="31">
        <f t="shared" si="0"/>
        <v>100</v>
      </c>
      <c r="I15" s="24">
        <f t="shared" si="2"/>
        <v>0</v>
      </c>
      <c r="J15" s="19"/>
    </row>
    <row r="16" spans="1:10" ht="27.6" x14ac:dyDescent="0.25">
      <c r="A16" s="12" t="s">
        <v>26</v>
      </c>
      <c r="B16" s="13" t="s">
        <v>27</v>
      </c>
      <c r="C16" s="14">
        <v>50376.5</v>
      </c>
      <c r="D16" s="14">
        <v>53616.800000000003</v>
      </c>
      <c r="E16" s="25">
        <f t="shared" si="1"/>
        <v>106.43216579158934</v>
      </c>
      <c r="F16" s="18"/>
      <c r="G16" s="21">
        <v>53616.800000000003</v>
      </c>
      <c r="H16" s="30">
        <f t="shared" si="0"/>
        <v>100</v>
      </c>
      <c r="I16" s="24">
        <f t="shared" si="2"/>
        <v>0</v>
      </c>
      <c r="J16" s="17"/>
    </row>
    <row r="17" spans="1:10" s="11" customFormat="1" ht="27.6" x14ac:dyDescent="0.25">
      <c r="A17" s="8" t="s">
        <v>28</v>
      </c>
      <c r="B17" s="9" t="s">
        <v>29</v>
      </c>
      <c r="C17" s="10">
        <v>3120321.5</v>
      </c>
      <c r="D17" s="10">
        <v>3148000.3</v>
      </c>
      <c r="E17" s="27">
        <f t="shared" si="1"/>
        <v>100.88704961972668</v>
      </c>
      <c r="F17" s="18"/>
      <c r="G17" s="20">
        <f>SUM(G18:G22)</f>
        <v>3135821.1000000006</v>
      </c>
      <c r="H17" s="31">
        <f t="shared" si="0"/>
        <v>99.613113124544512</v>
      </c>
      <c r="I17" s="24">
        <f t="shared" si="2"/>
        <v>0.38688687545548817</v>
      </c>
      <c r="J17" s="19"/>
    </row>
    <row r="18" spans="1:10" ht="22.95" customHeight="1" x14ac:dyDescent="0.25">
      <c r="A18" s="12" t="s">
        <v>30</v>
      </c>
      <c r="B18" s="13" t="s">
        <v>31</v>
      </c>
      <c r="C18" s="14">
        <v>192358.2</v>
      </c>
      <c r="D18" s="14">
        <v>202716.3</v>
      </c>
      <c r="E18" s="25">
        <f t="shared" si="1"/>
        <v>105.38479773672242</v>
      </c>
      <c r="F18" s="18"/>
      <c r="G18" s="21">
        <v>202411</v>
      </c>
      <c r="H18" s="30">
        <f t="shared" si="0"/>
        <v>99.849395435887502</v>
      </c>
      <c r="I18" s="24">
        <f t="shared" si="2"/>
        <v>0.15060456411249845</v>
      </c>
      <c r="J18" s="17"/>
    </row>
    <row r="19" spans="1:10" ht="55.2" x14ac:dyDescent="0.25">
      <c r="A19" s="12" t="s">
        <v>32</v>
      </c>
      <c r="B19" s="13" t="s">
        <v>33</v>
      </c>
      <c r="C19" s="14">
        <v>503800.8</v>
      </c>
      <c r="D19" s="14">
        <v>510159.7</v>
      </c>
      <c r="E19" s="28">
        <f t="shared" si="1"/>
        <v>101.26218537167865</v>
      </c>
      <c r="F19" s="18"/>
      <c r="G19" s="21">
        <v>508319.1</v>
      </c>
      <c r="H19" s="30">
        <f t="shared" si="0"/>
        <v>99.63921101568782</v>
      </c>
      <c r="I19" s="24">
        <f t="shared" si="2"/>
        <v>0.36078898431217965</v>
      </c>
      <c r="J19" s="17"/>
    </row>
    <row r="20" spans="1:10" ht="17.399999999999999" customHeight="1" x14ac:dyDescent="0.25">
      <c r="A20" s="12" t="s">
        <v>34</v>
      </c>
      <c r="B20" s="13" t="s">
        <v>35</v>
      </c>
      <c r="C20" s="14">
        <v>2292900.9</v>
      </c>
      <c r="D20" s="14">
        <v>2322997.6</v>
      </c>
      <c r="E20" s="28">
        <f t="shared" si="1"/>
        <v>101.31260361056162</v>
      </c>
      <c r="F20" s="18"/>
      <c r="G20" s="21">
        <v>2322574.2000000002</v>
      </c>
      <c r="H20" s="30">
        <f t="shared" si="0"/>
        <v>99.981773549830621</v>
      </c>
      <c r="I20" s="24">
        <f t="shared" si="2"/>
        <v>1.8226450169379405E-2</v>
      </c>
      <c r="J20" s="17"/>
    </row>
    <row r="21" spans="1:10" ht="17.399999999999999" customHeight="1" x14ac:dyDescent="0.25">
      <c r="A21" s="12" t="s">
        <v>36</v>
      </c>
      <c r="B21" s="13" t="s">
        <v>37</v>
      </c>
      <c r="C21" s="14">
        <v>10796.7</v>
      </c>
      <c r="D21" s="14">
        <v>3661.5</v>
      </c>
      <c r="E21" s="25">
        <f t="shared" si="1"/>
        <v>33.913140126149656</v>
      </c>
      <c r="F21" s="18"/>
      <c r="G21" s="21">
        <v>3646.2</v>
      </c>
      <c r="H21" s="30">
        <f t="shared" si="0"/>
        <v>99.582138467841048</v>
      </c>
      <c r="I21" s="24">
        <f t="shared" si="2"/>
        <v>0.41786153215895183</v>
      </c>
      <c r="J21" s="17"/>
    </row>
    <row r="22" spans="1:10" ht="41.4" x14ac:dyDescent="0.25">
      <c r="A22" s="12" t="s">
        <v>38</v>
      </c>
      <c r="B22" s="13" t="s">
        <v>39</v>
      </c>
      <c r="C22" s="14">
        <v>120464.9</v>
      </c>
      <c r="D22" s="14">
        <v>108465.2</v>
      </c>
      <c r="E22" s="25">
        <f t="shared" si="1"/>
        <v>90.038841189425298</v>
      </c>
      <c r="F22" s="18"/>
      <c r="G22" s="21">
        <v>98870.6</v>
      </c>
      <c r="H22" s="26">
        <f t="shared" si="0"/>
        <v>91.154213517330916</v>
      </c>
      <c r="I22" s="24">
        <f t="shared" si="2"/>
        <v>8.8457864826690837</v>
      </c>
      <c r="J22" s="17"/>
    </row>
    <row r="23" spans="1:10" s="11" customFormat="1" ht="17.399999999999999" customHeight="1" x14ac:dyDescent="0.25">
      <c r="A23" s="8" t="s">
        <v>40</v>
      </c>
      <c r="B23" s="9" t="s">
        <v>41</v>
      </c>
      <c r="C23" s="10">
        <v>24937034.199999999</v>
      </c>
      <c r="D23" s="10">
        <v>30623558.399999999</v>
      </c>
      <c r="E23" s="23">
        <f t="shared" si="1"/>
        <v>122.8035305016344</v>
      </c>
      <c r="F23" s="18"/>
      <c r="G23" s="20">
        <f>SUM(G24:G33)</f>
        <v>28315316.699999999</v>
      </c>
      <c r="H23" s="24">
        <f t="shared" si="0"/>
        <v>92.462529436161148</v>
      </c>
      <c r="I23" s="24">
        <f t="shared" si="2"/>
        <v>7.5374705638388519</v>
      </c>
      <c r="J23" s="19"/>
    </row>
    <row r="24" spans="1:10" ht="17.399999999999999" customHeight="1" x14ac:dyDescent="0.25">
      <c r="A24" s="12" t="s">
        <v>42</v>
      </c>
      <c r="B24" s="13" t="s">
        <v>43</v>
      </c>
      <c r="C24" s="14">
        <v>906427.2</v>
      </c>
      <c r="D24" s="14">
        <v>1119879.8</v>
      </c>
      <c r="E24" s="25">
        <f t="shared" si="1"/>
        <v>123.54878582637416</v>
      </c>
      <c r="F24" s="18"/>
      <c r="G24" s="21">
        <v>1086620.1000000001</v>
      </c>
      <c r="H24" s="30">
        <f t="shared" si="0"/>
        <v>97.030065190924958</v>
      </c>
      <c r="I24" s="24">
        <f t="shared" si="2"/>
        <v>2.9699348090750419</v>
      </c>
      <c r="J24" s="17"/>
    </row>
    <row r="25" spans="1:10" ht="31.2" customHeight="1" x14ac:dyDescent="0.25">
      <c r="A25" s="12" t="s">
        <v>44</v>
      </c>
      <c r="B25" s="13" t="s">
        <v>45</v>
      </c>
      <c r="C25" s="14">
        <v>343104.7</v>
      </c>
      <c r="D25" s="14">
        <v>346391.5</v>
      </c>
      <c r="E25" s="28">
        <f t="shared" si="1"/>
        <v>100.95795831418222</v>
      </c>
      <c r="F25" s="18"/>
      <c r="G25" s="21">
        <v>343649.5</v>
      </c>
      <c r="H25" s="30">
        <f t="shared" si="0"/>
        <v>99.208410137084769</v>
      </c>
      <c r="I25" s="24">
        <f t="shared" si="2"/>
        <v>0.79158986291523092</v>
      </c>
      <c r="J25" s="17"/>
    </row>
    <row r="26" spans="1:10" ht="17.399999999999999" customHeight="1" x14ac:dyDescent="0.25">
      <c r="A26" s="12" t="s">
        <v>46</v>
      </c>
      <c r="B26" s="13" t="s">
        <v>47</v>
      </c>
      <c r="C26" s="14">
        <v>1688925.5</v>
      </c>
      <c r="D26" s="14">
        <v>1954566.7</v>
      </c>
      <c r="E26" s="25">
        <f t="shared" si="1"/>
        <v>115.72841430838719</v>
      </c>
      <c r="F26" s="18"/>
      <c r="G26" s="21">
        <v>1933762.2</v>
      </c>
      <c r="H26" s="30">
        <f t="shared" si="0"/>
        <v>98.935595290761896</v>
      </c>
      <c r="I26" s="24">
        <f t="shared" si="2"/>
        <v>1.0644047092381044</v>
      </c>
      <c r="J26" s="17"/>
    </row>
    <row r="27" spans="1:10" ht="17.399999999999999" customHeight="1" x14ac:dyDescent="0.25">
      <c r="A27" s="12" t="s">
        <v>48</v>
      </c>
      <c r="B27" s="13" t="s">
        <v>49</v>
      </c>
      <c r="C27" s="14">
        <v>10170.299999999999</v>
      </c>
      <c r="D27" s="14">
        <v>8944.1</v>
      </c>
      <c r="E27" s="25">
        <f t="shared" si="1"/>
        <v>87.943325172315483</v>
      </c>
      <c r="F27" s="18"/>
      <c r="G27" s="21">
        <v>8944</v>
      </c>
      <c r="H27" s="30">
        <f t="shared" si="0"/>
        <v>99.998881944522083</v>
      </c>
      <c r="I27" s="24">
        <f t="shared" si="2"/>
        <v>1.1180554779173235E-3</v>
      </c>
      <c r="J27" s="17"/>
    </row>
    <row r="28" spans="1:10" ht="17.399999999999999" customHeight="1" x14ac:dyDescent="0.25">
      <c r="A28" s="12" t="s">
        <v>50</v>
      </c>
      <c r="B28" s="13" t="s">
        <v>51</v>
      </c>
      <c r="C28" s="14">
        <v>1543144.6</v>
      </c>
      <c r="D28" s="14">
        <v>1928869.8</v>
      </c>
      <c r="E28" s="25">
        <f t="shared" si="1"/>
        <v>124.99605027292971</v>
      </c>
      <c r="F28" s="18"/>
      <c r="G28" s="21">
        <v>1902978.2</v>
      </c>
      <c r="H28" s="30">
        <f t="shared" si="0"/>
        <v>98.657680264370356</v>
      </c>
      <c r="I28" s="24">
        <f t="shared" si="2"/>
        <v>1.3423197356296441</v>
      </c>
      <c r="J28" s="17"/>
    </row>
    <row r="29" spans="1:10" ht="17.399999999999999" customHeight="1" x14ac:dyDescent="0.25">
      <c r="A29" s="12" t="s">
        <v>52</v>
      </c>
      <c r="B29" s="13" t="s">
        <v>53</v>
      </c>
      <c r="C29" s="14">
        <v>1509251.3</v>
      </c>
      <c r="D29" s="14">
        <v>2929752.1</v>
      </c>
      <c r="E29" s="25">
        <f t="shared" si="1"/>
        <v>194.11956776184326</v>
      </c>
      <c r="F29" s="18"/>
      <c r="G29" s="21">
        <v>2396020.7999999998</v>
      </c>
      <c r="H29" s="26">
        <f t="shared" si="0"/>
        <v>81.782373327763807</v>
      </c>
      <c r="I29" s="24">
        <f t="shared" si="2"/>
        <v>18.217626672236193</v>
      </c>
      <c r="J29" s="17"/>
    </row>
    <row r="30" spans="1:10" ht="17.399999999999999" customHeight="1" x14ac:dyDescent="0.25">
      <c r="A30" s="12" t="s">
        <v>54</v>
      </c>
      <c r="B30" s="13" t="s">
        <v>55</v>
      </c>
      <c r="C30" s="14">
        <v>14782379.1</v>
      </c>
      <c r="D30" s="14">
        <v>17546502.899999999</v>
      </c>
      <c r="E30" s="25">
        <f t="shared" si="1"/>
        <v>118.69877494888492</v>
      </c>
      <c r="F30" s="18"/>
      <c r="G30" s="21">
        <v>15950942.6</v>
      </c>
      <c r="H30" s="26">
        <f t="shared" si="0"/>
        <v>90.906676338337491</v>
      </c>
      <c r="I30" s="24">
        <f t="shared" si="2"/>
        <v>9.0933236616625095</v>
      </c>
      <c r="J30" s="17"/>
    </row>
    <row r="31" spans="1:10" ht="17.399999999999999" customHeight="1" x14ac:dyDescent="0.25">
      <c r="A31" s="12" t="s">
        <v>56</v>
      </c>
      <c r="B31" s="13" t="s">
        <v>57</v>
      </c>
      <c r="C31" s="14">
        <v>1642108.9</v>
      </c>
      <c r="D31" s="14">
        <v>1796400.3</v>
      </c>
      <c r="E31" s="25">
        <f t="shared" si="1"/>
        <v>109.39592983145027</v>
      </c>
      <c r="F31" s="18"/>
      <c r="G31" s="21">
        <v>1758567.7</v>
      </c>
      <c r="H31" s="30">
        <f t="shared" si="0"/>
        <v>97.893977194281248</v>
      </c>
      <c r="I31" s="24">
        <f t="shared" si="2"/>
        <v>2.1060228057187516</v>
      </c>
      <c r="J31" s="17"/>
    </row>
    <row r="32" spans="1:10" ht="32.4" customHeight="1" x14ac:dyDescent="0.25">
      <c r="A32" s="12" t="s">
        <v>58</v>
      </c>
      <c r="B32" s="13" t="s">
        <v>59</v>
      </c>
      <c r="C32" s="14">
        <v>7000</v>
      </c>
      <c r="D32" s="14">
        <v>0</v>
      </c>
      <c r="E32" s="25">
        <f t="shared" si="1"/>
        <v>0</v>
      </c>
      <c r="F32" s="18"/>
      <c r="G32" s="21">
        <v>0</v>
      </c>
      <c r="H32" s="26">
        <v>0</v>
      </c>
      <c r="I32" s="24">
        <f t="shared" si="2"/>
        <v>100</v>
      </c>
      <c r="J32" s="17"/>
    </row>
    <row r="33" spans="1:10" ht="28.95" customHeight="1" x14ac:dyDescent="0.25">
      <c r="A33" s="12" t="s">
        <v>60</v>
      </c>
      <c r="B33" s="13" t="s">
        <v>61</v>
      </c>
      <c r="C33" s="14">
        <v>2504522.6</v>
      </c>
      <c r="D33" s="14">
        <v>2992251.2</v>
      </c>
      <c r="E33" s="25">
        <f t="shared" si="1"/>
        <v>119.47391490897307</v>
      </c>
      <c r="F33" s="18"/>
      <c r="G33" s="21">
        <v>2933831.6</v>
      </c>
      <c r="H33" s="30">
        <f t="shared" ref="H33:H86" si="3">G33/D33*100</f>
        <v>98.047637176985674</v>
      </c>
      <c r="I33" s="24">
        <f t="shared" si="2"/>
        <v>1.952362823014326</v>
      </c>
      <c r="J33" s="17"/>
    </row>
    <row r="34" spans="1:10" s="11" customFormat="1" ht="18" customHeight="1" x14ac:dyDescent="0.25">
      <c r="A34" s="8" t="s">
        <v>62</v>
      </c>
      <c r="B34" s="9" t="s">
        <v>63</v>
      </c>
      <c r="C34" s="10">
        <v>14318824.799999999</v>
      </c>
      <c r="D34" s="10">
        <v>24783595</v>
      </c>
      <c r="E34" s="23">
        <f t="shared" si="1"/>
        <v>173.08400197759249</v>
      </c>
      <c r="F34" s="18"/>
      <c r="G34" s="20">
        <f>SUM(G35:G38)</f>
        <v>23563483.599999998</v>
      </c>
      <c r="H34" s="31">
        <f t="shared" si="3"/>
        <v>95.076939402859011</v>
      </c>
      <c r="I34" s="24">
        <f t="shared" si="2"/>
        <v>4.9230605971409886</v>
      </c>
      <c r="J34" s="19"/>
    </row>
    <row r="35" spans="1:10" ht="18" customHeight="1" x14ac:dyDescent="0.25">
      <c r="A35" s="12" t="s">
        <v>64</v>
      </c>
      <c r="B35" s="13" t="s">
        <v>65</v>
      </c>
      <c r="C35" s="14">
        <v>6999574.7999999998</v>
      </c>
      <c r="D35" s="14">
        <v>14465525.6</v>
      </c>
      <c r="E35" s="25">
        <f t="shared" si="1"/>
        <v>206.6629190104519</v>
      </c>
      <c r="F35" s="18"/>
      <c r="G35" s="21">
        <v>13453681.300000001</v>
      </c>
      <c r="H35" s="26">
        <f t="shared" si="3"/>
        <v>93.00513283803528</v>
      </c>
      <c r="I35" s="24">
        <f t="shared" si="2"/>
        <v>6.99486716196472</v>
      </c>
      <c r="J35" s="17"/>
    </row>
    <row r="36" spans="1:10" ht="18" customHeight="1" x14ac:dyDescent="0.25">
      <c r="A36" s="12" t="s">
        <v>66</v>
      </c>
      <c r="B36" s="13" t="s">
        <v>67</v>
      </c>
      <c r="C36" s="14">
        <v>2752008.9</v>
      </c>
      <c r="D36" s="14">
        <v>3828738</v>
      </c>
      <c r="E36" s="25">
        <f t="shared" si="1"/>
        <v>139.12520413723954</v>
      </c>
      <c r="F36" s="18"/>
      <c r="G36" s="21">
        <v>3766004.4</v>
      </c>
      <c r="H36" s="30">
        <f t="shared" si="3"/>
        <v>98.361507107563895</v>
      </c>
      <c r="I36" s="24">
        <f t="shared" si="2"/>
        <v>1.6384928924361049</v>
      </c>
      <c r="J36" s="17"/>
    </row>
    <row r="37" spans="1:10" ht="18" customHeight="1" x14ac:dyDescent="0.25">
      <c r="A37" s="12" t="s">
        <v>68</v>
      </c>
      <c r="B37" s="13" t="s">
        <v>69</v>
      </c>
      <c r="C37" s="14">
        <v>813965.2</v>
      </c>
      <c r="D37" s="14">
        <v>1095687</v>
      </c>
      <c r="E37" s="25">
        <f t="shared" si="1"/>
        <v>134.61103742518722</v>
      </c>
      <c r="F37" s="18"/>
      <c r="G37" s="21">
        <v>1000743.4</v>
      </c>
      <c r="H37" s="26">
        <f t="shared" si="3"/>
        <v>91.334788128361481</v>
      </c>
      <c r="I37" s="24">
        <f t="shared" si="2"/>
        <v>8.6652118716385189</v>
      </c>
      <c r="J37" s="17"/>
    </row>
    <row r="38" spans="1:10" ht="28.95" customHeight="1" x14ac:dyDescent="0.25">
      <c r="A38" s="12" t="s">
        <v>70</v>
      </c>
      <c r="B38" s="13" t="s">
        <v>71</v>
      </c>
      <c r="C38" s="14">
        <v>3753275.9</v>
      </c>
      <c r="D38" s="14">
        <v>5393644.2999999998</v>
      </c>
      <c r="E38" s="25">
        <f t="shared" si="1"/>
        <v>143.70497783016697</v>
      </c>
      <c r="F38" s="18"/>
      <c r="G38" s="21">
        <v>5343054.5</v>
      </c>
      <c r="H38" s="30">
        <f t="shared" si="3"/>
        <v>99.062047899599165</v>
      </c>
      <c r="I38" s="24">
        <f t="shared" si="2"/>
        <v>0.93795210040083532</v>
      </c>
      <c r="J38" s="17"/>
    </row>
    <row r="39" spans="1:10" s="11" customFormat="1" ht="18" customHeight="1" x14ac:dyDescent="0.25">
      <c r="A39" s="8" t="s">
        <v>72</v>
      </c>
      <c r="B39" s="9" t="s">
        <v>73</v>
      </c>
      <c r="C39" s="10">
        <v>1240778.8</v>
      </c>
      <c r="D39" s="10">
        <v>1254361.7</v>
      </c>
      <c r="E39" s="27">
        <f t="shared" si="1"/>
        <v>101.09470761428226</v>
      </c>
      <c r="F39" s="18"/>
      <c r="G39" s="20">
        <f>SUM(G40:G42)</f>
        <v>1185088.1000000001</v>
      </c>
      <c r="H39" s="24">
        <f t="shared" si="3"/>
        <v>94.477382400945459</v>
      </c>
      <c r="I39" s="24">
        <f t="shared" si="2"/>
        <v>5.5226175990545414</v>
      </c>
      <c r="J39" s="19"/>
    </row>
    <row r="40" spans="1:10" ht="18" customHeight="1" x14ac:dyDescent="0.25">
      <c r="A40" s="12" t="s">
        <v>74</v>
      </c>
      <c r="B40" s="13" t="s">
        <v>75</v>
      </c>
      <c r="C40" s="14">
        <v>8200</v>
      </c>
      <c r="D40" s="14">
        <v>8200.2999999999993</v>
      </c>
      <c r="E40" s="28">
        <f t="shared" si="1"/>
        <v>100.00365853658535</v>
      </c>
      <c r="F40" s="18"/>
      <c r="G40" s="21">
        <v>8200</v>
      </c>
      <c r="H40" s="30">
        <f t="shared" si="3"/>
        <v>99.996341597258649</v>
      </c>
      <c r="I40" s="24">
        <f t="shared" si="2"/>
        <v>3.6584027413510967E-3</v>
      </c>
      <c r="J40" s="17"/>
    </row>
    <row r="41" spans="1:10" ht="27.6" x14ac:dyDescent="0.25">
      <c r="A41" s="12" t="s">
        <v>76</v>
      </c>
      <c r="B41" s="13" t="s">
        <v>77</v>
      </c>
      <c r="C41" s="14">
        <v>225929.2</v>
      </c>
      <c r="D41" s="14">
        <v>230084.8</v>
      </c>
      <c r="E41" s="28">
        <f t="shared" si="1"/>
        <v>101.83933727911221</v>
      </c>
      <c r="F41" s="18"/>
      <c r="G41" s="21">
        <v>227925.7</v>
      </c>
      <c r="H41" s="30">
        <f t="shared" si="3"/>
        <v>99.061606851039272</v>
      </c>
      <c r="I41" s="24">
        <f t="shared" si="2"/>
        <v>0.93839314896072779</v>
      </c>
      <c r="J41" s="17"/>
    </row>
    <row r="42" spans="1:10" ht="27.6" x14ac:dyDescent="0.25">
      <c r="A42" s="12" t="s">
        <v>78</v>
      </c>
      <c r="B42" s="13" t="s">
        <v>79</v>
      </c>
      <c r="C42" s="14">
        <v>1006649.6</v>
      </c>
      <c r="D42" s="14">
        <v>1016076.6</v>
      </c>
      <c r="E42" s="28">
        <f t="shared" si="1"/>
        <v>100.93647283026786</v>
      </c>
      <c r="F42" s="18"/>
      <c r="G42" s="21">
        <v>948962.4</v>
      </c>
      <c r="H42" s="26">
        <f t="shared" si="3"/>
        <v>93.394769646304226</v>
      </c>
      <c r="I42" s="24">
        <f t="shared" si="2"/>
        <v>6.6052303536957737</v>
      </c>
      <c r="J42" s="17"/>
    </row>
    <row r="43" spans="1:10" s="11" customFormat="1" ht="16.2" customHeight="1" x14ac:dyDescent="0.25">
      <c r="A43" s="8" t="s">
        <v>80</v>
      </c>
      <c r="B43" s="9" t="s">
        <v>81</v>
      </c>
      <c r="C43" s="10">
        <v>80486656.899999991</v>
      </c>
      <c r="D43" s="10">
        <v>78435731.099999994</v>
      </c>
      <c r="E43" s="27">
        <f t="shared" si="1"/>
        <v>97.451843722931429</v>
      </c>
      <c r="F43" s="18"/>
      <c r="G43" s="20">
        <f>SUM(G44:G52)</f>
        <v>76963174.599999994</v>
      </c>
      <c r="H43" s="31">
        <f t="shared" si="3"/>
        <v>98.122594792770414</v>
      </c>
      <c r="I43" s="24">
        <f t="shared" si="2"/>
        <v>1.8774052072295859</v>
      </c>
      <c r="J43" s="19"/>
    </row>
    <row r="44" spans="1:10" ht="16.2" customHeight="1" x14ac:dyDescent="0.25">
      <c r="A44" s="12" t="s">
        <v>82</v>
      </c>
      <c r="B44" s="13" t="s">
        <v>83</v>
      </c>
      <c r="C44" s="14">
        <v>2801468.9</v>
      </c>
      <c r="D44" s="14">
        <v>2916258.6</v>
      </c>
      <c r="E44" s="28">
        <f t="shared" si="1"/>
        <v>104.09748257423097</v>
      </c>
      <c r="F44" s="18"/>
      <c r="G44" s="21">
        <v>2868331.6</v>
      </c>
      <c r="H44" s="30">
        <f t="shared" si="3"/>
        <v>98.356558639895653</v>
      </c>
      <c r="I44" s="24">
        <f t="shared" si="2"/>
        <v>1.6434413601043474</v>
      </c>
      <c r="J44" s="17"/>
    </row>
    <row r="45" spans="1:10" ht="16.2" customHeight="1" x14ac:dyDescent="0.25">
      <c r="A45" s="12" t="s">
        <v>84</v>
      </c>
      <c r="B45" s="13" t="s">
        <v>85</v>
      </c>
      <c r="C45" s="14">
        <v>11332493.699999999</v>
      </c>
      <c r="D45" s="14">
        <v>9704567.6999999993</v>
      </c>
      <c r="E45" s="25">
        <f t="shared" si="1"/>
        <v>85.634882814891839</v>
      </c>
      <c r="F45" s="18"/>
      <c r="G45" s="21">
        <v>9031744.5</v>
      </c>
      <c r="H45" s="26">
        <f t="shared" si="3"/>
        <v>93.066943105564619</v>
      </c>
      <c r="I45" s="24">
        <f t="shared" si="2"/>
        <v>6.9330568944353814</v>
      </c>
      <c r="J45" s="17"/>
    </row>
    <row r="46" spans="1:10" ht="16.2" customHeight="1" x14ac:dyDescent="0.25">
      <c r="A46" s="12" t="s">
        <v>86</v>
      </c>
      <c r="B46" s="13" t="s">
        <v>87</v>
      </c>
      <c r="C46" s="14">
        <v>347604.2</v>
      </c>
      <c r="D46" s="14">
        <v>402846.7</v>
      </c>
      <c r="E46" s="25">
        <f t="shared" si="1"/>
        <v>115.8923568817638</v>
      </c>
      <c r="F46" s="18"/>
      <c r="G46" s="21">
        <v>401797.7</v>
      </c>
      <c r="H46" s="30">
        <f t="shared" si="3"/>
        <v>99.739603179075317</v>
      </c>
      <c r="I46" s="24">
        <f t="shared" si="2"/>
        <v>0.26039682092468297</v>
      </c>
      <c r="J46" s="17"/>
    </row>
    <row r="47" spans="1:10" ht="16.2" customHeight="1" x14ac:dyDescent="0.25">
      <c r="A47" s="12" t="s">
        <v>88</v>
      </c>
      <c r="B47" s="13" t="s">
        <v>89</v>
      </c>
      <c r="C47" s="14">
        <v>5388585</v>
      </c>
      <c r="D47" s="14">
        <v>5479439.5999999996</v>
      </c>
      <c r="E47" s="28">
        <f t="shared" si="1"/>
        <v>101.68605672917843</v>
      </c>
      <c r="F47" s="18"/>
      <c r="G47" s="21">
        <v>5376070.5999999996</v>
      </c>
      <c r="H47" s="30">
        <f t="shared" si="3"/>
        <v>98.113511462011544</v>
      </c>
      <c r="I47" s="24">
        <f t="shared" si="2"/>
        <v>1.8864885379884555</v>
      </c>
      <c r="J47" s="17"/>
    </row>
    <row r="48" spans="1:10" ht="41.4" x14ac:dyDescent="0.25">
      <c r="A48" s="12" t="s">
        <v>90</v>
      </c>
      <c r="B48" s="13" t="s">
        <v>91</v>
      </c>
      <c r="C48" s="14">
        <v>128450.9</v>
      </c>
      <c r="D48" s="14">
        <v>83731.5</v>
      </c>
      <c r="E48" s="25">
        <f t="shared" si="1"/>
        <v>65.185607885970441</v>
      </c>
      <c r="F48" s="18"/>
      <c r="G48" s="21">
        <v>83039.899999999994</v>
      </c>
      <c r="H48" s="30">
        <f t="shared" si="3"/>
        <v>99.174026501376417</v>
      </c>
      <c r="I48" s="24">
        <f t="shared" si="2"/>
        <v>0.82597349862358271</v>
      </c>
      <c r="J48" s="17"/>
    </row>
    <row r="49" spans="1:10" ht="15" customHeight="1" x14ac:dyDescent="0.25">
      <c r="A49" s="12" t="s">
        <v>92</v>
      </c>
      <c r="B49" s="13" t="s">
        <v>93</v>
      </c>
      <c r="C49" s="14">
        <v>3396090.9</v>
      </c>
      <c r="D49" s="14">
        <v>3374054.4</v>
      </c>
      <c r="E49" s="28">
        <f t="shared" si="1"/>
        <v>99.351121608670724</v>
      </c>
      <c r="F49" s="18"/>
      <c r="G49" s="21">
        <v>3317435.6</v>
      </c>
      <c r="H49" s="30">
        <f t="shared" si="3"/>
        <v>98.321935769618889</v>
      </c>
      <c r="I49" s="24">
        <f t="shared" si="2"/>
        <v>1.6780642303811106</v>
      </c>
      <c r="J49" s="17"/>
    </row>
    <row r="50" spans="1:10" ht="15" customHeight="1" x14ac:dyDescent="0.25">
      <c r="A50" s="12" t="s">
        <v>94</v>
      </c>
      <c r="B50" s="13" t="s">
        <v>95</v>
      </c>
      <c r="C50" s="14">
        <v>2040848.8</v>
      </c>
      <c r="D50" s="14">
        <v>1126645</v>
      </c>
      <c r="E50" s="25">
        <f t="shared" si="1"/>
        <v>55.20472658239062</v>
      </c>
      <c r="F50" s="18"/>
      <c r="G50" s="21">
        <v>647026.1</v>
      </c>
      <c r="H50" s="26">
        <f t="shared" si="3"/>
        <v>57.429456483630602</v>
      </c>
      <c r="I50" s="24">
        <f t="shared" si="2"/>
        <v>42.570543516369398</v>
      </c>
      <c r="J50" s="17"/>
    </row>
    <row r="51" spans="1:10" ht="27.6" x14ac:dyDescent="0.25">
      <c r="A51" s="12" t="s">
        <v>96</v>
      </c>
      <c r="B51" s="13" t="s">
        <v>97</v>
      </c>
      <c r="C51" s="14">
        <v>236624.9</v>
      </c>
      <c r="D51" s="14">
        <v>236020</v>
      </c>
      <c r="E51" s="28">
        <f t="shared" si="1"/>
        <v>99.744363336233846</v>
      </c>
      <c r="F51" s="18"/>
      <c r="G51" s="21">
        <v>226316</v>
      </c>
      <c r="H51" s="30">
        <f t="shared" si="3"/>
        <v>95.888484026777391</v>
      </c>
      <c r="I51" s="24">
        <f t="shared" si="2"/>
        <v>4.111515973222609</v>
      </c>
      <c r="J51" s="17"/>
    </row>
    <row r="52" spans="1:10" ht="17.399999999999999" customHeight="1" x14ac:dyDescent="0.25">
      <c r="A52" s="12" t="s">
        <v>98</v>
      </c>
      <c r="B52" s="13" t="s">
        <v>99</v>
      </c>
      <c r="C52" s="14">
        <v>54814489.600000001</v>
      </c>
      <c r="D52" s="14">
        <v>55112167.600000001</v>
      </c>
      <c r="E52" s="28">
        <f t="shared" si="1"/>
        <v>100.54306443820285</v>
      </c>
      <c r="F52" s="18"/>
      <c r="G52" s="21">
        <v>55011412.600000001</v>
      </c>
      <c r="H52" s="30">
        <f t="shared" si="3"/>
        <v>99.817181932071207</v>
      </c>
      <c r="I52" s="24">
        <f t="shared" si="2"/>
        <v>0.18281806792879252</v>
      </c>
      <c r="J52" s="17"/>
    </row>
    <row r="53" spans="1:10" s="11" customFormat="1" ht="17.399999999999999" customHeight="1" x14ac:dyDescent="0.25">
      <c r="A53" s="8" t="s">
        <v>100</v>
      </c>
      <c r="B53" s="9" t="s">
        <v>101</v>
      </c>
      <c r="C53" s="10">
        <v>2328656.4</v>
      </c>
      <c r="D53" s="10">
        <v>2303531.7000000002</v>
      </c>
      <c r="E53" s="27">
        <f t="shared" si="1"/>
        <v>98.921064524590236</v>
      </c>
      <c r="F53" s="18"/>
      <c r="G53" s="20">
        <f>SUM(G54:G56)</f>
        <v>2275183.2000000002</v>
      </c>
      <c r="H53" s="31">
        <f t="shared" si="3"/>
        <v>98.769346217375698</v>
      </c>
      <c r="I53" s="24">
        <f t="shared" si="2"/>
        <v>1.2306537826243016</v>
      </c>
      <c r="J53" s="19"/>
    </row>
    <row r="54" spans="1:10" ht="17.399999999999999" customHeight="1" x14ac:dyDescent="0.25">
      <c r="A54" s="12" t="s">
        <v>102</v>
      </c>
      <c r="B54" s="13" t="s">
        <v>103</v>
      </c>
      <c r="C54" s="14">
        <v>2105111</v>
      </c>
      <c r="D54" s="14">
        <v>2063840.5</v>
      </c>
      <c r="E54" s="28">
        <f t="shared" si="1"/>
        <v>98.039509555553124</v>
      </c>
      <c r="F54" s="18"/>
      <c r="G54" s="21">
        <v>2036704</v>
      </c>
      <c r="H54" s="30">
        <f t="shared" si="3"/>
        <v>98.685145484837605</v>
      </c>
      <c r="I54" s="24">
        <f t="shared" si="2"/>
        <v>1.3148545151623949</v>
      </c>
      <c r="J54" s="17"/>
    </row>
    <row r="55" spans="1:10" ht="17.399999999999999" customHeight="1" x14ac:dyDescent="0.25">
      <c r="A55" s="12" t="s">
        <v>104</v>
      </c>
      <c r="B55" s="13" t="s">
        <v>105</v>
      </c>
      <c r="C55" s="14">
        <v>50958</v>
      </c>
      <c r="D55" s="14">
        <v>59728.1</v>
      </c>
      <c r="E55" s="25">
        <f t="shared" si="1"/>
        <v>117.21044781977315</v>
      </c>
      <c r="F55" s="18"/>
      <c r="G55" s="21">
        <v>59728.1</v>
      </c>
      <c r="H55" s="30">
        <f t="shared" si="3"/>
        <v>100</v>
      </c>
      <c r="I55" s="24">
        <f t="shared" si="2"/>
        <v>0</v>
      </c>
      <c r="J55" s="17"/>
    </row>
    <row r="56" spans="1:10" ht="27.6" x14ac:dyDescent="0.25">
      <c r="A56" s="12" t="s">
        <v>106</v>
      </c>
      <c r="B56" s="13" t="s">
        <v>107</v>
      </c>
      <c r="C56" s="14">
        <v>172587.4</v>
      </c>
      <c r="D56" s="14">
        <v>179963</v>
      </c>
      <c r="E56" s="28">
        <f t="shared" si="1"/>
        <v>104.27354488218722</v>
      </c>
      <c r="F56" s="18"/>
      <c r="G56" s="21">
        <v>178751.1</v>
      </c>
      <c r="H56" s="30">
        <f t="shared" si="3"/>
        <v>99.326583797780657</v>
      </c>
      <c r="I56" s="24">
        <f t="shared" si="2"/>
        <v>0.67341620221934306</v>
      </c>
      <c r="J56" s="17"/>
    </row>
    <row r="57" spans="1:10" s="11" customFormat="1" ht="16.95" customHeight="1" x14ac:dyDescent="0.25">
      <c r="A57" s="8" t="s">
        <v>108</v>
      </c>
      <c r="B57" s="9" t="s">
        <v>109</v>
      </c>
      <c r="C57" s="10">
        <v>45443007.799999997</v>
      </c>
      <c r="D57" s="10">
        <v>54237668.299999997</v>
      </c>
      <c r="E57" s="23">
        <f t="shared" si="1"/>
        <v>119.3531654830295</v>
      </c>
      <c r="F57" s="18"/>
      <c r="G57" s="20">
        <f>SUM(G58:G64)</f>
        <v>52906995.599999994</v>
      </c>
      <c r="H57" s="31">
        <f t="shared" si="3"/>
        <v>97.546589406019862</v>
      </c>
      <c r="I57" s="24">
        <f t="shared" si="2"/>
        <v>2.4534105939801378</v>
      </c>
      <c r="J57" s="19"/>
    </row>
    <row r="58" spans="1:10" ht="16.95" customHeight="1" x14ac:dyDescent="0.25">
      <c r="A58" s="12" t="s">
        <v>110</v>
      </c>
      <c r="B58" s="13" t="s">
        <v>111</v>
      </c>
      <c r="C58" s="14">
        <v>15463701</v>
      </c>
      <c r="D58" s="14">
        <v>20330463.699999999</v>
      </c>
      <c r="E58" s="25">
        <f t="shared" si="1"/>
        <v>131.47217280003019</v>
      </c>
      <c r="F58" s="18"/>
      <c r="G58" s="21">
        <v>19430791.899999999</v>
      </c>
      <c r="H58" s="30">
        <f t="shared" si="3"/>
        <v>95.574760058227298</v>
      </c>
      <c r="I58" s="24">
        <f t="shared" si="2"/>
        <v>4.425239941772702</v>
      </c>
      <c r="J58" s="17"/>
    </row>
    <row r="59" spans="1:10" ht="16.95" customHeight="1" x14ac:dyDescent="0.25">
      <c r="A59" s="12" t="s">
        <v>112</v>
      </c>
      <c r="B59" s="13" t="s">
        <v>113</v>
      </c>
      <c r="C59" s="14">
        <v>11512574.300000001</v>
      </c>
      <c r="D59" s="14">
        <v>14087966.199999999</v>
      </c>
      <c r="E59" s="25">
        <f t="shared" si="1"/>
        <v>122.37025215116309</v>
      </c>
      <c r="F59" s="18"/>
      <c r="G59" s="21">
        <v>13944556.199999999</v>
      </c>
      <c r="H59" s="30">
        <f t="shared" si="3"/>
        <v>98.982039011422387</v>
      </c>
      <c r="I59" s="24">
        <f t="shared" si="2"/>
        <v>1.0179609885776131</v>
      </c>
      <c r="J59" s="17"/>
    </row>
    <row r="60" spans="1:10" ht="27.6" x14ac:dyDescent="0.25">
      <c r="A60" s="12" t="s">
        <v>114</v>
      </c>
      <c r="B60" s="13" t="s">
        <v>115</v>
      </c>
      <c r="C60" s="14">
        <v>435686</v>
      </c>
      <c r="D60" s="14">
        <v>411524</v>
      </c>
      <c r="E60" s="25">
        <f t="shared" si="1"/>
        <v>94.454262932478898</v>
      </c>
      <c r="F60" s="18"/>
      <c r="G60" s="21">
        <v>401064.5</v>
      </c>
      <c r="H60" s="30">
        <f t="shared" si="3"/>
        <v>97.458349938278204</v>
      </c>
      <c r="I60" s="24">
        <f t="shared" si="2"/>
        <v>2.5416500617217963</v>
      </c>
      <c r="J60" s="17"/>
    </row>
    <row r="61" spans="1:10" x14ac:dyDescent="0.25">
      <c r="A61" s="12" t="s">
        <v>116</v>
      </c>
      <c r="B61" s="13" t="s">
        <v>117</v>
      </c>
      <c r="C61" s="14">
        <v>840785.8</v>
      </c>
      <c r="D61" s="14">
        <v>1508084.2</v>
      </c>
      <c r="E61" s="25">
        <f t="shared" si="1"/>
        <v>179.36604067290384</v>
      </c>
      <c r="F61" s="18"/>
      <c r="G61" s="21">
        <v>1432342.7</v>
      </c>
      <c r="H61" s="26">
        <f t="shared" si="3"/>
        <v>94.977634537912408</v>
      </c>
      <c r="I61" s="24">
        <f t="shared" si="2"/>
        <v>5.0223654620875919</v>
      </c>
      <c r="J61" s="17"/>
    </row>
    <row r="62" spans="1:10" x14ac:dyDescent="0.25">
      <c r="A62" s="12" t="s">
        <v>118</v>
      </c>
      <c r="B62" s="13" t="s">
        <v>119</v>
      </c>
      <c r="C62" s="14">
        <v>482778.4</v>
      </c>
      <c r="D62" s="14">
        <v>399849.6</v>
      </c>
      <c r="E62" s="25">
        <f t="shared" si="1"/>
        <v>82.822595211384765</v>
      </c>
      <c r="F62" s="18"/>
      <c r="G62" s="21">
        <v>393912.4</v>
      </c>
      <c r="H62" s="30">
        <f t="shared" si="3"/>
        <v>98.515141693276689</v>
      </c>
      <c r="I62" s="24">
        <f t="shared" si="2"/>
        <v>1.4848583067233108</v>
      </c>
      <c r="J62" s="17"/>
    </row>
    <row r="63" spans="1:10" ht="41.4" x14ac:dyDescent="0.25">
      <c r="A63" s="12" t="s">
        <v>120</v>
      </c>
      <c r="B63" s="13" t="s">
        <v>121</v>
      </c>
      <c r="C63" s="14">
        <v>1051494.5</v>
      </c>
      <c r="D63" s="14">
        <v>879923</v>
      </c>
      <c r="E63" s="25">
        <f t="shared" si="1"/>
        <v>83.683081556774667</v>
      </c>
      <c r="F63" s="18"/>
      <c r="G63" s="21">
        <v>871368.4</v>
      </c>
      <c r="H63" s="30">
        <f t="shared" si="3"/>
        <v>99.027801296249791</v>
      </c>
      <c r="I63" s="24">
        <f t="shared" si="2"/>
        <v>0.97219870375020889</v>
      </c>
      <c r="J63" s="17"/>
    </row>
    <row r="64" spans="1:10" ht="27.6" x14ac:dyDescent="0.25">
      <c r="A64" s="12" t="s">
        <v>122</v>
      </c>
      <c r="B64" s="13" t="s">
        <v>123</v>
      </c>
      <c r="C64" s="14">
        <v>15655987.800000001</v>
      </c>
      <c r="D64" s="14">
        <v>16619857.699999999</v>
      </c>
      <c r="E64" s="25">
        <f t="shared" si="1"/>
        <v>106.15655755684735</v>
      </c>
      <c r="F64" s="18"/>
      <c r="G64" s="21">
        <v>16432959.5</v>
      </c>
      <c r="H64" s="30">
        <f t="shared" si="3"/>
        <v>98.875452465516602</v>
      </c>
      <c r="I64" s="24">
        <f t="shared" si="2"/>
        <v>1.1245475344833977</v>
      </c>
      <c r="J64" s="17"/>
    </row>
    <row r="65" spans="1:10" s="11" customFormat="1" ht="18.600000000000001" customHeight="1" x14ac:dyDescent="0.25">
      <c r="A65" s="8" t="s">
        <v>124</v>
      </c>
      <c r="B65" s="9" t="s">
        <v>125</v>
      </c>
      <c r="C65" s="10">
        <v>44903138.599999994</v>
      </c>
      <c r="D65" s="10">
        <v>52921855.600000001</v>
      </c>
      <c r="E65" s="23">
        <f t="shared" si="1"/>
        <v>117.85780960977192</v>
      </c>
      <c r="F65" s="18"/>
      <c r="G65" s="20">
        <f>SUM(G66:G70)</f>
        <v>51872717.899999999</v>
      </c>
      <c r="H65" s="31">
        <f t="shared" si="3"/>
        <v>98.017571968886131</v>
      </c>
      <c r="I65" s="24">
        <f t="shared" si="2"/>
        <v>1.9824280311138693</v>
      </c>
      <c r="J65" s="19"/>
    </row>
    <row r="66" spans="1:10" ht="18.600000000000001" customHeight="1" x14ac:dyDescent="0.25">
      <c r="A66" s="12" t="s">
        <v>126</v>
      </c>
      <c r="B66" s="13" t="s">
        <v>127</v>
      </c>
      <c r="C66" s="14">
        <v>1043140.7</v>
      </c>
      <c r="D66" s="14">
        <v>1074120.7</v>
      </c>
      <c r="E66" s="28">
        <f t="shared" si="1"/>
        <v>102.96987740963419</v>
      </c>
      <c r="F66" s="18"/>
      <c r="G66" s="21">
        <v>1064618.8</v>
      </c>
      <c r="H66" s="30">
        <f t="shared" si="3"/>
        <v>99.115378746541253</v>
      </c>
      <c r="I66" s="24">
        <f t="shared" si="2"/>
        <v>0.88462125345874654</v>
      </c>
      <c r="J66" s="17"/>
    </row>
    <row r="67" spans="1:10" ht="18.600000000000001" customHeight="1" x14ac:dyDescent="0.25">
      <c r="A67" s="12" t="s">
        <v>128</v>
      </c>
      <c r="B67" s="13" t="s">
        <v>129</v>
      </c>
      <c r="C67" s="14">
        <v>6648518.5999999996</v>
      </c>
      <c r="D67" s="14">
        <v>7100888</v>
      </c>
      <c r="E67" s="25">
        <f t="shared" si="1"/>
        <v>106.80406308858036</v>
      </c>
      <c r="F67" s="18"/>
      <c r="G67" s="21">
        <v>7036371.5999999996</v>
      </c>
      <c r="H67" s="30">
        <f t="shared" si="3"/>
        <v>99.091431944849703</v>
      </c>
      <c r="I67" s="24">
        <f t="shared" si="2"/>
        <v>0.90856805515029748</v>
      </c>
      <c r="J67" s="17"/>
    </row>
    <row r="68" spans="1:10" ht="18.600000000000001" customHeight="1" x14ac:dyDescent="0.25">
      <c r="A68" s="12" t="s">
        <v>130</v>
      </c>
      <c r="B68" s="13" t="s">
        <v>131</v>
      </c>
      <c r="C68" s="14">
        <v>20475573.899999999</v>
      </c>
      <c r="D68" s="14">
        <v>23520851</v>
      </c>
      <c r="E68" s="25">
        <f t="shared" si="1"/>
        <v>114.87273135723927</v>
      </c>
      <c r="F68" s="18"/>
      <c r="G68" s="21">
        <v>23253697.800000001</v>
      </c>
      <c r="H68" s="30">
        <f t="shared" si="3"/>
        <v>98.864185653826894</v>
      </c>
      <c r="I68" s="24">
        <f t="shared" si="2"/>
        <v>1.1358143461731061</v>
      </c>
      <c r="J68" s="17"/>
    </row>
    <row r="69" spans="1:10" ht="18.600000000000001" customHeight="1" x14ac:dyDescent="0.25">
      <c r="A69" s="12" t="s">
        <v>132</v>
      </c>
      <c r="B69" s="13" t="s">
        <v>133</v>
      </c>
      <c r="C69" s="14">
        <v>15041922.1</v>
      </c>
      <c r="D69" s="14">
        <v>19350483.899999999</v>
      </c>
      <c r="E69" s="25">
        <f t="shared" si="1"/>
        <v>128.64369175266503</v>
      </c>
      <c r="F69" s="18"/>
      <c r="G69" s="21">
        <v>18719769.100000001</v>
      </c>
      <c r="H69" s="30">
        <f t="shared" si="3"/>
        <v>96.740573500593456</v>
      </c>
      <c r="I69" s="24">
        <f t="shared" si="2"/>
        <v>3.2594264994065441</v>
      </c>
      <c r="J69" s="17"/>
    </row>
    <row r="70" spans="1:10" ht="27.6" x14ac:dyDescent="0.25">
      <c r="A70" s="12" t="s">
        <v>134</v>
      </c>
      <c r="B70" s="13" t="s">
        <v>135</v>
      </c>
      <c r="C70" s="14">
        <v>1693983.3</v>
      </c>
      <c r="D70" s="14">
        <v>1875511.9</v>
      </c>
      <c r="E70" s="25">
        <f t="shared" ref="E70:E86" si="4">D70/C70*100</f>
        <v>110.71607966855399</v>
      </c>
      <c r="F70" s="18"/>
      <c r="G70" s="21">
        <v>1798260.6</v>
      </c>
      <c r="H70" s="30">
        <f t="shared" si="3"/>
        <v>95.881055193518108</v>
      </c>
      <c r="I70" s="24">
        <f t="shared" si="2"/>
        <v>4.1189448064818919</v>
      </c>
      <c r="J70" s="17"/>
    </row>
    <row r="71" spans="1:10" s="11" customFormat="1" ht="16.95" customHeight="1" x14ac:dyDescent="0.25">
      <c r="A71" s="8" t="s">
        <v>136</v>
      </c>
      <c r="B71" s="9" t="s">
        <v>137</v>
      </c>
      <c r="C71" s="10">
        <v>7510876.5</v>
      </c>
      <c r="D71" s="10">
        <v>6351616.5</v>
      </c>
      <c r="E71" s="23">
        <f t="shared" si="4"/>
        <v>84.565582991545668</v>
      </c>
      <c r="F71" s="18"/>
      <c r="G71" s="20">
        <f>SUM(G72:G75)</f>
        <v>5922152.0999999996</v>
      </c>
      <c r="H71" s="24">
        <f t="shared" si="3"/>
        <v>93.238502356053772</v>
      </c>
      <c r="I71" s="24">
        <f t="shared" ref="I71:I86" si="5">100-H71</f>
        <v>6.7614976439462282</v>
      </c>
      <c r="J71" s="19"/>
    </row>
    <row r="72" spans="1:10" ht="16.95" customHeight="1" x14ac:dyDescent="0.25">
      <c r="A72" s="12" t="s">
        <v>138</v>
      </c>
      <c r="B72" s="13" t="s">
        <v>139</v>
      </c>
      <c r="C72" s="14">
        <v>73750.7</v>
      </c>
      <c r="D72" s="14">
        <v>91904</v>
      </c>
      <c r="E72" s="25">
        <f t="shared" si="4"/>
        <v>124.61441043949412</v>
      </c>
      <c r="F72" s="18"/>
      <c r="G72" s="21">
        <v>91563.9</v>
      </c>
      <c r="H72" s="30">
        <f t="shared" si="3"/>
        <v>99.629939937325901</v>
      </c>
      <c r="I72" s="24">
        <f t="shared" si="5"/>
        <v>0.3700600626740993</v>
      </c>
      <c r="J72" s="17"/>
    </row>
    <row r="73" spans="1:10" ht="16.95" customHeight="1" x14ac:dyDescent="0.25">
      <c r="A73" s="12" t="s">
        <v>140</v>
      </c>
      <c r="B73" s="13" t="s">
        <v>141</v>
      </c>
      <c r="C73" s="14">
        <v>2533211.1</v>
      </c>
      <c r="D73" s="14">
        <v>2003012.4</v>
      </c>
      <c r="E73" s="25">
        <f t="shared" si="4"/>
        <v>79.070094079407752</v>
      </c>
      <c r="F73" s="18"/>
      <c r="G73" s="21">
        <v>1584212.3</v>
      </c>
      <c r="H73" s="26">
        <f t="shared" si="3"/>
        <v>79.091487401675593</v>
      </c>
      <c r="I73" s="24">
        <f t="shared" si="5"/>
        <v>20.908512598324407</v>
      </c>
      <c r="J73" s="17"/>
    </row>
    <row r="74" spans="1:10" ht="16.95" customHeight="1" x14ac:dyDescent="0.25">
      <c r="A74" s="12" t="s">
        <v>142</v>
      </c>
      <c r="B74" s="13" t="s">
        <v>143</v>
      </c>
      <c r="C74" s="14">
        <v>4861567.8</v>
      </c>
      <c r="D74" s="14">
        <v>4212735.7</v>
      </c>
      <c r="E74" s="25">
        <f t="shared" si="4"/>
        <v>86.653850636414049</v>
      </c>
      <c r="F74" s="18"/>
      <c r="G74" s="21">
        <v>4202911.0999999996</v>
      </c>
      <c r="H74" s="30">
        <f t="shared" si="3"/>
        <v>99.766788122976706</v>
      </c>
      <c r="I74" s="24">
        <f t="shared" si="5"/>
        <v>0.23321187702329382</v>
      </c>
      <c r="J74" s="17"/>
    </row>
    <row r="75" spans="1:10" ht="27.6" x14ac:dyDescent="0.25">
      <c r="A75" s="12" t="s">
        <v>144</v>
      </c>
      <c r="B75" s="13" t="s">
        <v>145</v>
      </c>
      <c r="C75" s="14">
        <v>42346.9</v>
      </c>
      <c r="D75" s="14">
        <v>43964.4</v>
      </c>
      <c r="E75" s="28">
        <f t="shared" si="4"/>
        <v>103.81964205172042</v>
      </c>
      <c r="F75" s="18"/>
      <c r="G75" s="21">
        <v>43464.800000000003</v>
      </c>
      <c r="H75" s="30">
        <f t="shared" si="3"/>
        <v>98.863626024692707</v>
      </c>
      <c r="I75" s="24">
        <f t="shared" si="5"/>
        <v>1.1363739753072934</v>
      </c>
      <c r="J75" s="17"/>
    </row>
    <row r="76" spans="1:10" s="11" customFormat="1" ht="18" customHeight="1" x14ac:dyDescent="0.25">
      <c r="A76" s="8" t="s">
        <v>146</v>
      </c>
      <c r="B76" s="9" t="s">
        <v>147</v>
      </c>
      <c r="C76" s="10">
        <v>767365.20000000007</v>
      </c>
      <c r="D76" s="10">
        <v>813752.8</v>
      </c>
      <c r="E76" s="23">
        <f t="shared" si="4"/>
        <v>106.04504869389437</v>
      </c>
      <c r="F76" s="18"/>
      <c r="G76" s="20">
        <f>SUM(G77:G79)</f>
        <v>779735.3</v>
      </c>
      <c r="H76" s="31">
        <f t="shared" si="3"/>
        <v>95.819676442280752</v>
      </c>
      <c r="I76" s="24">
        <f t="shared" si="5"/>
        <v>4.1803235577192481</v>
      </c>
      <c r="J76" s="19"/>
    </row>
    <row r="77" spans="1:10" ht="18" customHeight="1" x14ac:dyDescent="0.25">
      <c r="A77" s="12" t="s">
        <v>148</v>
      </c>
      <c r="B77" s="13" t="s">
        <v>149</v>
      </c>
      <c r="C77" s="14">
        <v>434815.9</v>
      </c>
      <c r="D77" s="14">
        <v>541095.19999999995</v>
      </c>
      <c r="E77" s="25">
        <f t="shared" si="4"/>
        <v>124.4423674479245</v>
      </c>
      <c r="F77" s="18"/>
      <c r="G77" s="21">
        <v>512219.1</v>
      </c>
      <c r="H77" s="26">
        <f t="shared" si="3"/>
        <v>94.663397494562886</v>
      </c>
      <c r="I77" s="24">
        <f t="shared" si="5"/>
        <v>5.3366025054371136</v>
      </c>
      <c r="J77" s="17"/>
    </row>
    <row r="78" spans="1:10" ht="18" customHeight="1" x14ac:dyDescent="0.25">
      <c r="A78" s="12" t="s">
        <v>150</v>
      </c>
      <c r="B78" s="13" t="s">
        <v>151</v>
      </c>
      <c r="C78" s="14">
        <v>22905.9</v>
      </c>
      <c r="D78" s="14">
        <v>25115.9</v>
      </c>
      <c r="E78" s="25">
        <f t="shared" si="4"/>
        <v>109.64816924897079</v>
      </c>
      <c r="F78" s="18"/>
      <c r="G78" s="21">
        <v>25115.9</v>
      </c>
      <c r="H78" s="30">
        <f t="shared" si="3"/>
        <v>100</v>
      </c>
      <c r="I78" s="24">
        <f t="shared" si="5"/>
        <v>0</v>
      </c>
      <c r="J78" s="17"/>
    </row>
    <row r="79" spans="1:10" ht="27.6" x14ac:dyDescent="0.25">
      <c r="A79" s="12" t="s">
        <v>152</v>
      </c>
      <c r="B79" s="13" t="s">
        <v>153</v>
      </c>
      <c r="C79" s="14">
        <v>309643.40000000002</v>
      </c>
      <c r="D79" s="14">
        <v>247541.7</v>
      </c>
      <c r="E79" s="25">
        <f t="shared" si="4"/>
        <v>79.944122819992288</v>
      </c>
      <c r="F79" s="18"/>
      <c r="G79" s="21">
        <v>242400.3</v>
      </c>
      <c r="H79" s="30">
        <f t="shared" si="3"/>
        <v>97.923016606898955</v>
      </c>
      <c r="I79" s="24">
        <f t="shared" si="5"/>
        <v>2.0769833931010453</v>
      </c>
      <c r="J79" s="17"/>
    </row>
    <row r="80" spans="1:10" s="11" customFormat="1" ht="30" customHeight="1" x14ac:dyDescent="0.25">
      <c r="A80" s="8" t="s">
        <v>154</v>
      </c>
      <c r="B80" s="9" t="s">
        <v>155</v>
      </c>
      <c r="C80" s="10">
        <v>2437830.7999999998</v>
      </c>
      <c r="D80" s="10">
        <v>1115634.5</v>
      </c>
      <c r="E80" s="23">
        <f t="shared" si="4"/>
        <v>45.763409831396011</v>
      </c>
      <c r="F80" s="18"/>
      <c r="G80" s="20">
        <v>1078120</v>
      </c>
      <c r="H80" s="31">
        <f t="shared" si="3"/>
        <v>96.637384376334722</v>
      </c>
      <c r="I80" s="24">
        <f t="shared" si="5"/>
        <v>3.3626156236652776</v>
      </c>
      <c r="J80" s="19"/>
    </row>
    <row r="81" spans="1:10" ht="29.4" customHeight="1" x14ac:dyDescent="0.25">
      <c r="A81" s="12" t="s">
        <v>156</v>
      </c>
      <c r="B81" s="13" t="s">
        <v>157</v>
      </c>
      <c r="C81" s="14">
        <v>2437830.7999999998</v>
      </c>
      <c r="D81" s="14">
        <v>1115634.5</v>
      </c>
      <c r="E81" s="25">
        <f t="shared" si="4"/>
        <v>45.763409831396011</v>
      </c>
      <c r="F81" s="18"/>
      <c r="G81" s="21">
        <v>1078120</v>
      </c>
      <c r="H81" s="30">
        <f t="shared" si="3"/>
        <v>96.637384376334722</v>
      </c>
      <c r="I81" s="24">
        <f t="shared" si="5"/>
        <v>3.3626156236652776</v>
      </c>
      <c r="J81" s="17"/>
    </row>
    <row r="82" spans="1:10" s="11" customFormat="1" ht="41.4" x14ac:dyDescent="0.25">
      <c r="A82" s="8" t="s">
        <v>158</v>
      </c>
      <c r="B82" s="9" t="s">
        <v>159</v>
      </c>
      <c r="C82" s="10">
        <v>11621724.299999999</v>
      </c>
      <c r="D82" s="10">
        <v>13241547.4</v>
      </c>
      <c r="E82" s="10">
        <f t="shared" si="4"/>
        <v>113.93788957805513</v>
      </c>
      <c r="F82" s="18"/>
      <c r="G82" s="20">
        <f>SUM(G83:G85)</f>
        <v>13241299.9</v>
      </c>
      <c r="H82" s="32">
        <f t="shared" si="3"/>
        <v>99.998130883102078</v>
      </c>
      <c r="I82" s="24">
        <f t="shared" si="5"/>
        <v>1.8691168979216854E-3</v>
      </c>
      <c r="J82" s="19"/>
    </row>
    <row r="83" spans="1:10" ht="55.2" x14ac:dyDescent="0.25">
      <c r="A83" s="12" t="s">
        <v>160</v>
      </c>
      <c r="B83" s="13" t="s">
        <v>161</v>
      </c>
      <c r="C83" s="14">
        <v>7205863.0999999996</v>
      </c>
      <c r="D83" s="14">
        <v>7205863.0999999996</v>
      </c>
      <c r="E83" s="28">
        <f t="shared" si="4"/>
        <v>100</v>
      </c>
      <c r="F83" s="18"/>
      <c r="G83" s="21">
        <v>7205863.0999999996</v>
      </c>
      <c r="H83" s="30">
        <f t="shared" si="3"/>
        <v>100</v>
      </c>
      <c r="I83" s="24">
        <f t="shared" si="5"/>
        <v>0</v>
      </c>
      <c r="J83" s="17"/>
    </row>
    <row r="84" spans="1:10" ht="16.95" customHeight="1" x14ac:dyDescent="0.25">
      <c r="A84" s="12" t="s">
        <v>162</v>
      </c>
      <c r="B84" s="13" t="s">
        <v>163</v>
      </c>
      <c r="C84" s="14">
        <v>2384403.7999999998</v>
      </c>
      <c r="D84" s="14">
        <v>3891096.4</v>
      </c>
      <c r="E84" s="25">
        <f t="shared" si="4"/>
        <v>163.18948996810022</v>
      </c>
      <c r="F84" s="18"/>
      <c r="G84" s="21">
        <v>3891096.4</v>
      </c>
      <c r="H84" s="30">
        <f t="shared" si="3"/>
        <v>100</v>
      </c>
      <c r="I84" s="24">
        <f t="shared" si="5"/>
        <v>0</v>
      </c>
      <c r="J84" s="17"/>
    </row>
    <row r="85" spans="1:10" ht="27.6" x14ac:dyDescent="0.25">
      <c r="A85" s="12" t="s">
        <v>164</v>
      </c>
      <c r="B85" s="13" t="s">
        <v>165</v>
      </c>
      <c r="C85" s="14">
        <v>2031457.4</v>
      </c>
      <c r="D85" s="14">
        <v>2144587.9</v>
      </c>
      <c r="E85" s="25">
        <f t="shared" si="4"/>
        <v>105.56893292470716</v>
      </c>
      <c r="F85" s="18"/>
      <c r="G85" s="21">
        <v>2144340.4</v>
      </c>
      <c r="H85" s="30">
        <f t="shared" si="3"/>
        <v>99.98845932125235</v>
      </c>
      <c r="I85" s="24">
        <f t="shared" si="5"/>
        <v>1.154067874765019E-2</v>
      </c>
      <c r="J85" s="17"/>
    </row>
    <row r="86" spans="1:10" s="11" customFormat="1" ht="22.2" customHeight="1" x14ac:dyDescent="0.25">
      <c r="A86" s="69" t="s">
        <v>166</v>
      </c>
      <c r="B86" s="69"/>
      <c r="C86" s="10">
        <f>C5+C15+C17+C23+C34+C39+C43+C53+C57+C65+C71+C76+C80+C82</f>
        <v>248992731.70000002</v>
      </c>
      <c r="D86" s="10">
        <f t="shared" ref="D86:G86" si="6">D5+D15+D17+D23+D34+D39+D43+D53+D57+D65+D71+D76+D80+D82</f>
        <v>281655304.5</v>
      </c>
      <c r="E86" s="23">
        <f t="shared" si="4"/>
        <v>113.1178820269154</v>
      </c>
      <c r="F86" s="10"/>
      <c r="G86" s="22">
        <f t="shared" si="6"/>
        <v>272902376.09999996</v>
      </c>
      <c r="H86" s="31">
        <f t="shared" si="3"/>
        <v>96.89232609499814</v>
      </c>
      <c r="I86" s="24">
        <f t="shared" si="5"/>
        <v>3.1076739050018602</v>
      </c>
      <c r="J86" s="19"/>
    </row>
    <row r="87" spans="1:10" x14ac:dyDescent="0.25">
      <c r="B87" s="15"/>
      <c r="C87" s="15"/>
      <c r="D87" s="15"/>
    </row>
  </sheetData>
  <mergeCells count="3">
    <mergeCell ref="G1:J1"/>
    <mergeCell ref="B2:J2"/>
    <mergeCell ref="A86:B8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Результат 1</vt:lpstr>
      <vt:lpstr>Лист1</vt:lpstr>
      <vt:lpstr>'Результат 1'!Заголовки_для_печати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LavrentevaOV</dc:creator>
  <cp:lastModifiedBy>Середкина Оксана Геннадьевна</cp:lastModifiedBy>
  <cp:lastPrinted>2021-05-04T05:37:37Z</cp:lastPrinted>
  <dcterms:created xsi:type="dcterms:W3CDTF">2021-03-24T04:45:39Z</dcterms:created>
  <dcterms:modified xsi:type="dcterms:W3CDTF">2021-05-17T10:09:55Z</dcterms:modified>
</cp:coreProperties>
</file>